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Q:\ef\Unidad de Compras y Contratación\Expedientes\Mayores\2022\Abiertos\20220110-00011 SERVICIOS CREACIÓN APP FACTORY\2_Pliegos\"/>
    </mc:Choice>
  </mc:AlternateContent>
  <xr:revisionPtr revIDLastSave="0" documentId="13_ncr:1_{A9B5B0A6-4A52-409C-AB47-F18E0A75885B}" xr6:coauthVersionLast="47" xr6:coauthVersionMax="47" xr10:uidLastSave="{00000000-0000-0000-0000-000000000000}"/>
  <bookViews>
    <workbookView xWindow="-110" yWindow="-110" windowWidth="19420" windowHeight="10420" tabRatio="686" xr2:uid="{00000000-000D-0000-FFFF-FFFF00000000}"/>
  </bookViews>
  <sheets>
    <sheet name="Lote 1" sheetId="26" r:id="rId1"/>
    <sheet name="Lote 2" sheetId="27" r:id="rId2"/>
    <sheet name="Lote 3" sheetId="28" r:id="rId3"/>
    <sheet name="Hoja1" sheetId="8" state="hidden" r:id="rId4"/>
  </sheets>
  <definedNames>
    <definedName name="_xlnm.Print_Area" localSheetId="0">'Lote 1'!#REF!</definedName>
    <definedName name="_xlnm.Print_Area" localSheetId="1">'Lote 2'!#REF!</definedName>
    <definedName name="_xlnm.Print_Area" localSheetId="2">'Lote 3'!#REF!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28" l="1"/>
  <c r="I13" i="28"/>
  <c r="I11" i="28"/>
  <c r="I13" i="27"/>
  <c r="I12" i="27"/>
  <c r="I11" i="27"/>
  <c r="I12" i="26"/>
  <c r="I13" i="26"/>
  <c r="I11" i="26"/>
  <c r="G11" i="26"/>
  <c r="G12" i="26"/>
  <c r="G13" i="26"/>
  <c r="G13" i="28"/>
  <c r="G12" i="28"/>
  <c r="G11" i="28"/>
  <c r="I18" i="26" l="1"/>
  <c r="G11" i="27"/>
  <c r="G12" i="27"/>
  <c r="G13" i="27"/>
  <c r="I22" i="28" l="1"/>
  <c r="I18" i="28"/>
  <c r="I20" i="28" s="1"/>
  <c r="I22" i="26" l="1"/>
  <c r="I20" i="26"/>
  <c r="I22" i="27" l="1"/>
  <c r="I18" i="27"/>
  <c r="I20" i="27" s="1"/>
</calcChain>
</file>

<file path=xl/sharedStrings.xml><?xml version="1.0" encoding="utf-8"?>
<sst xmlns="http://schemas.openxmlformats.org/spreadsheetml/2006/main" count="60" uniqueCount="25">
  <si>
    <t>OFERTA ECONÓMICA EXPEDIENTE 20220110-00011</t>
  </si>
  <si>
    <t>PROVEEDOR:</t>
  </si>
  <si>
    <t xml:space="preserve">CUADRO DE PRECIOS </t>
  </si>
  <si>
    <t>Alcance</t>
  </si>
  <si>
    <t>Tipo de orden de trabajo</t>
  </si>
  <si>
    <t>Unidades estimadas de órdenes de trabajo</t>
  </si>
  <si>
    <t>Precio unitario máximo
(IVA no incluido)</t>
  </si>
  <si>
    <t>Precio total máximo
(IVA no incluido)</t>
  </si>
  <si>
    <t>Precio total ofertado
(IVA no incluido)</t>
  </si>
  <si>
    <t>Tipo 1</t>
  </si>
  <si>
    <t>Tipo 2</t>
  </si>
  <si>
    <t>Tipo 3</t>
  </si>
  <si>
    <t>Fecha, firma y sello del proveedor:</t>
  </si>
  <si>
    <t>Importe total ofertado
(IVA no incluido)</t>
  </si>
  <si>
    <t>Importe total ofertado
(IVA incluido)</t>
  </si>
  <si>
    <t>Presupuesto máximo licitación
(IVA no incluido)</t>
  </si>
  <si>
    <t>LOTE 1:  APOYO AL CONTROL DE LA CALIDAD DE LA FACTORÍA DE APLICACIONES MÓVILES O SERVICIOS EN MOVILIDAD</t>
  </si>
  <si>
    <t>LOTE 2: APOYO A LOS SERVICIOS COMUNES DE DESARROLLO DE SISTEMAS ENGLOBADOS EN EL “IMPULSO DE LA DIGITALIZACIÓN DE LA ADMINISTRACIÓN” DE APLICACIONES MÓVILES O SERVICIOS EN MOVILIDAD Y ORIENTADOS A LA CIUDADANÍA</t>
  </si>
  <si>
    <t>LOTE 3: APOYO A LOS SERVICIOS DE DESARROLLO DE SISTEMAS ENGLOBADOS EN LOS “SERVICIOS DIGITALES ESPECÍFICOS PARA EL CIUDADANO” DE APLICACIONES MÓVILES O SERVICIOS EN MOVILIDAD</t>
  </si>
  <si>
    <t>LOTE 1:  Apoyo al control de la calidad de la factoría de aplicaciones móviles o servicios en movilidad</t>
  </si>
  <si>
    <t>LOTE 2: Apoyo a los servicios comunes de desarrollo de sistemas englobados en el “Impulso de la Digitalización de la Administración” de aplicaciones móviles o servicios en movilidad y orientados a la ciudadanía</t>
  </si>
  <si>
    <t>LOTE 3: Apoyo a los servicios de desarrollo de sistemas englobados en los “Servicios Digitales específicos para el ciudadano” de aplicaciones móviles o servicios en movilidad</t>
  </si>
  <si>
    <t>Precio unitario máximo por orden de trabajo
(IVA no incluido)</t>
  </si>
  <si>
    <r>
      <rPr>
        <b/>
        <i/>
        <u/>
        <sz val="10"/>
        <color theme="3"/>
        <rFont val="Calibri"/>
        <family val="2"/>
        <scheme val="minor"/>
      </rPr>
      <t>INSTRUCCIONES</t>
    </r>
    <r>
      <rPr>
        <b/>
        <i/>
        <sz val="10"/>
        <color theme="3"/>
        <rFont val="Calibri"/>
        <family val="2"/>
        <scheme val="minor"/>
      </rPr>
      <t>: SE RUEGA RELLENAR ÚNICAMENTE LA CELDA EN AMARILLO DE LA COLUMNA "H" CON EL PRECIO  OFERTADO, ADEMÁS DEL NOMBRE DEL PROVEEDOR EN EL CUADRO SUPERIOR Y LA FECHA, FIRMA Y SELLO EN EL CUADRO INFERIOR.</t>
    </r>
  </si>
  <si>
    <t>Precio unitario ofertado por orden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</si>
</sst>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b/>
      <i/>
      <u/>
      <sz val="10"/>
      <color theme="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8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57">
    <xf numFmtId="0" fontId="0" fillId="0" borderId="0" xfId="0"/>
    <xf numFmtId="9" fontId="0" fillId="4" borderId="1" xfId="38" applyFont="1" applyFill="1" applyBorder="1" applyAlignment="1" applyProtection="1">
      <alignment horizontal="center" vertical="center" wrapText="1"/>
    </xf>
    <xf numFmtId="43" fontId="0" fillId="4" borderId="0" xfId="37" applyFont="1" applyFill="1" applyAlignment="1" applyProtection="1">
      <alignment horizontal="center"/>
    </xf>
    <xf numFmtId="44" fontId="0" fillId="3" borderId="1" xfId="39" applyFont="1" applyFill="1" applyBorder="1" applyAlignment="1" applyProtection="1">
      <alignment vertical="center"/>
      <protection locked="0"/>
    </xf>
    <xf numFmtId="44" fontId="0" fillId="4" borderId="1" xfId="39" applyFont="1" applyFill="1" applyBorder="1" applyAlignment="1" applyProtection="1">
      <alignment horizontal="right" vertical="center"/>
    </xf>
    <xf numFmtId="44" fontId="15" fillId="5" borderId="1" xfId="39" applyFont="1" applyFill="1" applyBorder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Protection="1"/>
    <xf numFmtId="0" fontId="1" fillId="4" borderId="0" xfId="0" applyFont="1" applyFill="1" applyProtection="1"/>
    <xf numFmtId="0" fontId="13" fillId="4" borderId="0" xfId="0" applyFont="1" applyFill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  <xf numFmtId="44" fontId="0" fillId="0" borderId="0" xfId="39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3" fontId="0" fillId="4" borderId="1" xfId="0" applyNumberFormat="1" applyFill="1" applyBorder="1" applyAlignment="1" applyProtection="1">
      <alignment horizontal="center" vertical="center" wrapText="1"/>
    </xf>
    <xf numFmtId="44" fontId="0" fillId="0" borderId="1" xfId="39" applyFont="1" applyBorder="1" applyAlignment="1" applyProtection="1">
      <alignment horizontal="right" vertical="center"/>
    </xf>
    <xf numFmtId="164" fontId="0" fillId="4" borderId="1" xfId="0" applyNumberFormat="1" applyFill="1" applyBorder="1" applyAlignment="1" applyProtection="1">
      <alignment horizontal="right" vertical="center"/>
    </xf>
    <xf numFmtId="44" fontId="0" fillId="4" borderId="1" xfId="0" applyNumberFormat="1" applyFill="1" applyBorder="1" applyAlignment="1" applyProtection="1">
      <alignment vertical="center"/>
    </xf>
    <xf numFmtId="0" fontId="0" fillId="4" borderId="0" xfId="0" applyFill="1" applyAlignment="1" applyProtection="1">
      <alignment vertical="center" wrapText="1"/>
    </xf>
    <xf numFmtId="0" fontId="1" fillId="4" borderId="0" xfId="0" applyFont="1" applyFill="1" applyAlignment="1" applyProtection="1">
      <alignment horizontal="left" vertical="center" indent="1"/>
    </xf>
    <xf numFmtId="164" fontId="0" fillId="4" borderId="0" xfId="0" applyNumberFormat="1" applyFill="1" applyAlignment="1" applyProtection="1">
      <alignment horizontal="center" vertical="center"/>
    </xf>
    <xf numFmtId="44" fontId="0" fillId="4" borderId="0" xfId="0" applyNumberFormat="1" applyFill="1" applyAlignment="1" applyProtection="1">
      <alignment vertical="center"/>
    </xf>
    <xf numFmtId="0" fontId="11" fillId="4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4" fontId="9" fillId="4" borderId="1" xfId="0" applyNumberFormat="1" applyFont="1" applyFill="1" applyBorder="1" applyAlignment="1" applyProtection="1">
      <alignment vertical="center" wrapText="1"/>
    </xf>
    <xf numFmtId="0" fontId="0" fillId="4" borderId="0" xfId="0" applyFill="1" applyAlignment="1" applyProtection="1">
      <alignment horizontal="center"/>
    </xf>
    <xf numFmtId="44" fontId="0" fillId="4" borderId="0" xfId="0" applyNumberFormat="1" applyFill="1" applyProtection="1"/>
    <xf numFmtId="164" fontId="7" fillId="4" borderId="1" xfId="0" applyNumberFormat="1" applyFont="1" applyFill="1" applyBorder="1" applyAlignment="1" applyProtection="1">
      <alignment vertical="center" wrapText="1"/>
    </xf>
    <xf numFmtId="0" fontId="8" fillId="4" borderId="0" xfId="0" applyFont="1" applyFill="1" applyProtection="1"/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4" fillId="4" borderId="0" xfId="0" applyFont="1" applyFill="1" applyBorder="1" applyAlignment="1" applyProtection="1">
      <alignment vertical="center" wrapText="1"/>
    </xf>
    <xf numFmtId="164" fontId="0" fillId="4" borderId="0" xfId="0" applyNumberFormat="1" applyFill="1" applyProtection="1"/>
    <xf numFmtId="0" fontId="1" fillId="3" borderId="1" xfId="0" applyFont="1" applyFill="1" applyBorder="1" applyAlignment="1" applyProtection="1">
      <alignment horizontal="left" vertical="top" wrapText="1"/>
      <protection locked="0"/>
    </xf>
    <xf numFmtId="9" fontId="0" fillId="4" borderId="2" xfId="38" applyFont="1" applyFill="1" applyBorder="1" applyAlignment="1" applyProtection="1">
      <alignment horizontal="center" vertical="center" wrapText="1"/>
    </xf>
    <xf numFmtId="9" fontId="0" fillId="4" borderId="3" xfId="38" applyFont="1" applyFill="1" applyBorder="1" applyAlignment="1" applyProtection="1">
      <alignment horizontal="center" vertical="center" wrapText="1"/>
    </xf>
    <xf numFmtId="9" fontId="0" fillId="4" borderId="4" xfId="38" applyFont="1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/>
    </xf>
    <xf numFmtId="0" fontId="14" fillId="4" borderId="0" xfId="0" applyFont="1" applyFill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left" vertical="center" wrapText="1"/>
    </xf>
    <xf numFmtId="44" fontId="0" fillId="3" borderId="5" xfId="39" applyFont="1" applyFill="1" applyBorder="1" applyAlignment="1" applyProtection="1">
      <alignment horizontal="center" vertical="center"/>
      <protection locked="0"/>
    </xf>
    <xf numFmtId="44" fontId="0" fillId="3" borderId="6" xfId="39" applyFont="1" applyFill="1" applyBorder="1" applyAlignment="1" applyProtection="1">
      <alignment horizontal="center" vertical="center"/>
      <protection locked="0"/>
    </xf>
    <xf numFmtId="44" fontId="0" fillId="3" borderId="7" xfId="39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</cellXfs>
  <cellStyles count="40">
    <cellStyle name="Hipervínculo" xfId="9" builtinId="8" hidden="1"/>
    <cellStyle name="Hipervínculo" xfId="11" builtinId="8" hidden="1"/>
    <cellStyle name="Hipervínculo" xfId="29" builtinId="8" hidden="1"/>
    <cellStyle name="Hipervínculo" xfId="31" builtinId="8" hidden="1"/>
    <cellStyle name="Hipervínculo" xfId="25" builtinId="8" hidden="1"/>
    <cellStyle name="Hipervínculo" xfId="23" builtinId="8" hidden="1"/>
    <cellStyle name="Hipervínculo" xfId="27" builtinId="8" hidden="1"/>
    <cellStyle name="Hipervínculo" xfId="21" builtinId="8" hidden="1"/>
    <cellStyle name="Hipervínculo" xfId="3" builtinId="8" hidden="1"/>
    <cellStyle name="Hipervínculo" xfId="1" builtinId="8" hidden="1"/>
    <cellStyle name="Hipervínculo" xfId="15" builtinId="8" hidden="1"/>
    <cellStyle name="Hipervínculo" xfId="33" builtinId="8" hidden="1"/>
    <cellStyle name="Hipervínculo" xfId="35" builtinId="8" hidden="1"/>
    <cellStyle name="Hipervínculo" xfId="5" builtinId="8" hidden="1"/>
    <cellStyle name="Hipervínculo" xfId="13" builtinId="8" hidden="1"/>
    <cellStyle name="Hipervínculo" xfId="7" builtinId="8" hidden="1"/>
    <cellStyle name="Hipervínculo" xfId="19" builtinId="8" hidden="1"/>
    <cellStyle name="Hipervínculo" xfId="17" builtinId="8" hidden="1"/>
    <cellStyle name="Hipervínculo visitado" xfId="36" builtinId="9" hidden="1"/>
    <cellStyle name="Hipervínculo visitado" xfId="16" builtinId="9" hidden="1"/>
    <cellStyle name="Hipervínculo visitado" xfId="12" builtinId="9" hidden="1"/>
    <cellStyle name="Hipervínculo visitado" xfId="14" builtinId="9" hidden="1"/>
    <cellStyle name="Hipervínculo visitado" xfId="4" builtinId="9" hidden="1"/>
    <cellStyle name="Hipervínculo visitado" xfId="10" builtinId="9" hidden="1"/>
    <cellStyle name="Hipervínculo visitado" xfId="18" builtinId="9" hidden="1"/>
    <cellStyle name="Hipervínculo visitado" xfId="22" builtinId="9" hidden="1"/>
    <cellStyle name="Hipervínculo visitado" xfId="24" builtinId="9" hidden="1"/>
    <cellStyle name="Hipervínculo visitado" xfId="34" builtinId="9" hidden="1"/>
    <cellStyle name="Hipervínculo visitado" xfId="20" builtinId="9" hidden="1"/>
    <cellStyle name="Hipervínculo visitado" xfId="30" builtinId="9" hidden="1"/>
    <cellStyle name="Hipervínculo visitado" xfId="32" builtinId="9" hidden="1"/>
    <cellStyle name="Hipervínculo visitado" xfId="26" builtinId="9" hidden="1"/>
    <cellStyle name="Hipervínculo visitado" xfId="8" builtinId="9" hidden="1"/>
    <cellStyle name="Hipervínculo visitado" xfId="6" builtinId="9" hidden="1"/>
    <cellStyle name="Hipervínculo visitado" xfId="28" builtinId="9" hidden="1"/>
    <cellStyle name="Hipervínculo visitado" xfId="2" builtinId="9" hidden="1"/>
    <cellStyle name="Millares" xfId="37" builtinId="3"/>
    <cellStyle name="Moneda" xfId="39" builtinId="4"/>
    <cellStyle name="Normal" xfId="0" builtinId="0"/>
    <cellStyle name="Porcentaje" xfId="38" builtinId="5"/>
  </cellStyles>
  <dxfs count="10"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5"/>
        </patternFill>
      </fill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5"/>
        </patternFill>
      </fill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276224</xdr:colOff>
      <xdr:row>1</xdr:row>
      <xdr:rowOff>21167</xdr:rowOff>
    </xdr:from>
    <xdr:to>
      <xdr:col>3</xdr:col>
      <xdr:colOff>1307</xdr:colOff>
      <xdr:row>3</xdr:row>
      <xdr:rowOff>1680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A16507-CC66-4DD2-87FB-C2E59AF1F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5429" y="388832"/>
          <a:ext cx="1913928" cy="4620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276224</xdr:colOff>
      <xdr:row>1</xdr:row>
      <xdr:rowOff>21167</xdr:rowOff>
    </xdr:from>
    <xdr:to>
      <xdr:col>3</xdr:col>
      <xdr:colOff>1307</xdr:colOff>
      <xdr:row>3</xdr:row>
      <xdr:rowOff>1680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81743C-B953-43DC-A3A6-070124524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5904" y="394547"/>
          <a:ext cx="1919643" cy="462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276224</xdr:colOff>
      <xdr:row>1</xdr:row>
      <xdr:rowOff>21167</xdr:rowOff>
    </xdr:from>
    <xdr:to>
      <xdr:col>3</xdr:col>
      <xdr:colOff>1307</xdr:colOff>
      <xdr:row>3</xdr:row>
      <xdr:rowOff>1680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16828C-DC31-4228-B92C-BC3FA3FE1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5904" y="394547"/>
          <a:ext cx="1919643" cy="462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A7C9A-1E61-4515-8E28-D6C91CB4BEA0}">
  <sheetPr>
    <pageSetUpPr fitToPage="1"/>
  </sheetPr>
  <dimension ref="A1:V55"/>
  <sheetViews>
    <sheetView tabSelected="1" topLeftCell="C1" zoomScale="80" zoomScaleNormal="80" workbookViewId="0">
      <selection activeCell="C1" sqref="C1"/>
    </sheetView>
  </sheetViews>
  <sheetFormatPr baseColWidth="10" defaultColWidth="0" defaultRowHeight="15" customHeight="1" zeroHeight="1" x14ac:dyDescent="0.35"/>
  <cols>
    <col min="1" max="1" width="10.7265625" style="6" customWidth="1"/>
    <col min="2" max="2" width="7.453125" style="6" customWidth="1"/>
    <col min="3" max="3" width="32" style="6" customWidth="1"/>
    <col min="4" max="4" width="23.54296875" style="6" bestFit="1" customWidth="1"/>
    <col min="5" max="5" width="20.6328125" style="6" customWidth="1"/>
    <col min="6" max="6" width="21.7265625" style="6" customWidth="1"/>
    <col min="7" max="7" width="19.7265625" style="6" customWidth="1"/>
    <col min="8" max="8" width="29.7265625" style="6" customWidth="1"/>
    <col min="9" max="9" width="26.26953125" style="6" customWidth="1"/>
    <col min="10" max="10" width="21.7265625" style="6" customWidth="1"/>
    <col min="11" max="11" width="12.1796875" style="6" customWidth="1"/>
    <col min="12" max="12" width="23.54296875" style="6" hidden="1" customWidth="1"/>
    <col min="13" max="20" width="10.7265625" style="6" hidden="1" customWidth="1"/>
    <col min="21" max="22" width="34" style="6" hidden="1" customWidth="1"/>
    <col min="23" max="16384" width="10.7265625" style="6" hidden="1"/>
  </cols>
  <sheetData>
    <row r="1" spans="2:18" ht="29.65" customHeight="1" x14ac:dyDescent="0.35"/>
    <row r="2" spans="2:18" ht="23.5" x14ac:dyDescent="0.55000000000000004">
      <c r="C2" s="39" t="s">
        <v>0</v>
      </c>
      <c r="D2" s="39"/>
      <c r="E2" s="39"/>
      <c r="F2" s="39"/>
      <c r="G2" s="39"/>
      <c r="H2" s="39"/>
      <c r="I2" s="39"/>
      <c r="J2" s="39"/>
      <c r="K2" s="39"/>
      <c r="L2" s="39"/>
      <c r="M2" s="7"/>
      <c r="N2" s="8"/>
      <c r="O2" s="7"/>
      <c r="P2" s="7"/>
      <c r="Q2" s="7"/>
      <c r="R2" s="7"/>
    </row>
    <row r="3" spans="2:18" ht="14.5" x14ac:dyDescent="0.35"/>
    <row r="4" spans="2:18" ht="61.9" customHeight="1" x14ac:dyDescent="0.35">
      <c r="E4" s="40" t="s">
        <v>16</v>
      </c>
      <c r="F4" s="40"/>
      <c r="G4" s="40"/>
      <c r="H4" s="40"/>
      <c r="I4" s="40"/>
      <c r="J4" s="40"/>
      <c r="K4" s="9"/>
      <c r="L4" s="9"/>
    </row>
    <row r="5" spans="2:18" ht="14.5" x14ac:dyDescent="0.35"/>
    <row r="6" spans="2:18" ht="25.15" customHeight="1" x14ac:dyDescent="0.35">
      <c r="C6" s="10" t="s">
        <v>1</v>
      </c>
      <c r="D6" s="42"/>
      <c r="E6" s="43"/>
      <c r="F6" s="43"/>
      <c r="G6" s="43"/>
      <c r="H6" s="43"/>
      <c r="I6" s="44"/>
      <c r="J6" s="11"/>
    </row>
    <row r="7" spans="2:18" ht="14.5" x14ac:dyDescent="0.35"/>
    <row r="8" spans="2:18" ht="25.15" customHeight="1" x14ac:dyDescent="0.35">
      <c r="C8" s="12" t="s">
        <v>2</v>
      </c>
      <c r="D8" s="45"/>
      <c r="E8" s="46"/>
      <c r="F8" s="46"/>
      <c r="G8" s="46"/>
      <c r="H8" s="46"/>
      <c r="I8" s="47"/>
      <c r="J8" s="11"/>
    </row>
    <row r="9" spans="2:18" ht="14.5" x14ac:dyDescent="0.35"/>
    <row r="10" spans="2:18" ht="56.25" customHeight="1" x14ac:dyDescent="0.35">
      <c r="C10" s="13" t="s">
        <v>3</v>
      </c>
      <c r="D10" s="13" t="s">
        <v>4</v>
      </c>
      <c r="E10" s="13" t="s">
        <v>5</v>
      </c>
      <c r="F10" s="13" t="s">
        <v>22</v>
      </c>
      <c r="G10" s="14" t="s">
        <v>7</v>
      </c>
      <c r="H10" s="15" t="s">
        <v>24</v>
      </c>
      <c r="I10" s="13" t="s">
        <v>8</v>
      </c>
    </row>
    <row r="11" spans="2:18" ht="34" customHeight="1" x14ac:dyDescent="0.35">
      <c r="C11" s="36" t="s">
        <v>19</v>
      </c>
      <c r="D11" s="1" t="s">
        <v>9</v>
      </c>
      <c r="E11" s="16">
        <v>34</v>
      </c>
      <c r="F11" s="17">
        <v>5955.8823499999999</v>
      </c>
      <c r="G11" s="18">
        <f>F11*E11</f>
        <v>202499.9999</v>
      </c>
      <c r="H11" s="3"/>
      <c r="I11" s="19">
        <f>E11*H11</f>
        <v>0</v>
      </c>
    </row>
    <row r="12" spans="2:18" ht="34" customHeight="1" x14ac:dyDescent="0.35">
      <c r="C12" s="37"/>
      <c r="D12" s="1" t="s">
        <v>10</v>
      </c>
      <c r="E12" s="16">
        <v>12</v>
      </c>
      <c r="F12" s="17">
        <v>13125</v>
      </c>
      <c r="G12" s="18">
        <f>E12*F12</f>
        <v>157500</v>
      </c>
      <c r="H12" s="3"/>
      <c r="I12" s="19">
        <f t="shared" ref="I12:I13" si="0">E12*H12</f>
        <v>0</v>
      </c>
    </row>
    <row r="13" spans="2:18" ht="34" customHeight="1" x14ac:dyDescent="0.35">
      <c r="C13" s="38"/>
      <c r="D13" s="1" t="s">
        <v>11</v>
      </c>
      <c r="E13" s="16">
        <v>4</v>
      </c>
      <c r="F13" s="17">
        <v>22500</v>
      </c>
      <c r="G13" s="18">
        <f>E13*F13</f>
        <v>90000</v>
      </c>
      <c r="H13" s="3"/>
      <c r="I13" s="19">
        <f t="shared" si="0"/>
        <v>0</v>
      </c>
    </row>
    <row r="14" spans="2:18" ht="26.15" customHeight="1" x14ac:dyDescent="0.35">
      <c r="C14" s="20"/>
      <c r="D14" s="20"/>
      <c r="E14" s="20"/>
      <c r="F14" s="21"/>
      <c r="G14" s="21"/>
      <c r="H14" s="21"/>
      <c r="I14" s="21"/>
      <c r="J14" s="21"/>
      <c r="K14" s="22"/>
      <c r="L14" s="23"/>
    </row>
    <row r="15" spans="2:18" ht="26.15" customHeight="1" x14ac:dyDescent="0.35">
      <c r="C15" s="41" t="s">
        <v>23</v>
      </c>
      <c r="D15" s="41"/>
      <c r="E15" s="41"/>
      <c r="F15" s="41"/>
      <c r="G15" s="41"/>
      <c r="H15" s="41"/>
      <c r="I15" s="41"/>
      <c r="J15" s="41"/>
      <c r="K15" s="22"/>
      <c r="L15" s="23"/>
    </row>
    <row r="16" spans="2:18" ht="16" customHeight="1" x14ac:dyDescent="0.35">
      <c r="B16" s="24"/>
      <c r="C16" s="24"/>
      <c r="D16" s="24"/>
      <c r="E16" s="24"/>
      <c r="F16" s="24"/>
      <c r="G16" s="24"/>
      <c r="H16" s="24"/>
      <c r="I16" s="24"/>
      <c r="J16" s="21"/>
      <c r="K16" s="22"/>
      <c r="L16" s="23"/>
    </row>
    <row r="17" spans="2:12" ht="15.5" customHeight="1" x14ac:dyDescent="0.35">
      <c r="B17" s="24"/>
      <c r="C17" s="24"/>
      <c r="D17" s="24"/>
      <c r="E17" s="24"/>
      <c r="F17" s="24"/>
      <c r="I17" s="24"/>
      <c r="J17" s="21"/>
      <c r="K17" s="22"/>
      <c r="L17" s="23"/>
    </row>
    <row r="18" spans="2:12" ht="53.25" customHeight="1" x14ac:dyDescent="0.35">
      <c r="C18" s="35" t="s">
        <v>12</v>
      </c>
      <c r="D18" s="35"/>
      <c r="E18" s="35"/>
      <c r="F18" s="35"/>
      <c r="H18" s="25" t="s">
        <v>13</v>
      </c>
      <c r="I18" s="5">
        <f>+SUM(I11:I13)</f>
        <v>0</v>
      </c>
    </row>
    <row r="19" spans="2:12" ht="21" customHeight="1" x14ac:dyDescent="0.35">
      <c r="C19" s="35"/>
      <c r="D19" s="35"/>
      <c r="E19" s="35"/>
      <c r="F19" s="35"/>
    </row>
    <row r="20" spans="2:12" ht="37.5" customHeight="1" x14ac:dyDescent="0.35">
      <c r="C20" s="35"/>
      <c r="D20" s="35"/>
      <c r="E20" s="35"/>
      <c r="F20" s="35"/>
      <c r="H20" s="25" t="s">
        <v>14</v>
      </c>
      <c r="I20" s="26">
        <f>SUM(I18*1.21)</f>
        <v>0</v>
      </c>
    </row>
    <row r="21" spans="2:12" ht="21" customHeight="1" x14ac:dyDescent="0.35">
      <c r="C21" s="35"/>
      <c r="D21" s="35"/>
      <c r="E21" s="35"/>
      <c r="F21" s="35"/>
      <c r="H21" s="27"/>
      <c r="I21" s="28"/>
    </row>
    <row r="22" spans="2:12" ht="40.5" customHeight="1" x14ac:dyDescent="0.35">
      <c r="C22" s="35"/>
      <c r="D22" s="35"/>
      <c r="E22" s="35"/>
      <c r="F22" s="35"/>
      <c r="H22" s="25" t="s">
        <v>15</v>
      </c>
      <c r="I22" s="29">
        <f>+SUM(G11:G13)</f>
        <v>449999.9999</v>
      </c>
    </row>
    <row r="23" spans="2:12" ht="14.5" x14ac:dyDescent="0.35"/>
    <row r="24" spans="2:12" ht="14.5" hidden="1" x14ac:dyDescent="0.35">
      <c r="L24" s="2"/>
    </row>
    <row r="28" spans="2:12" ht="14.5" hidden="1" x14ac:dyDescent="0.35">
      <c r="C28" s="30"/>
      <c r="D28" s="30"/>
      <c r="E28" s="30"/>
    </row>
    <row r="53" s="6" customFormat="1" ht="15" customHeight="1" x14ac:dyDescent="0.35"/>
    <row r="54" s="6" customFormat="1" ht="15" customHeight="1" x14ac:dyDescent="0.35"/>
    <row r="55" s="6" customFormat="1" ht="15" customHeight="1" x14ac:dyDescent="0.35"/>
  </sheetData>
  <sheetProtection algorithmName="SHA-512" hashValue="MnIuVTWXJxwlPVO0SfKNt1VzP9gkFzn0x1q/z2LY+qG+xobobo4bXtV/0FNwhec4fQIuJ/jF46Y3+4zmVhnmgw==" saltValue="WwbW/JGfhM75n/ILhgB38Q==" spinCount="100000" sheet="1" objects="1" scenarios="1"/>
  <mergeCells count="7">
    <mergeCell ref="C18:F22"/>
    <mergeCell ref="C11:C13"/>
    <mergeCell ref="C2:L2"/>
    <mergeCell ref="E4:J4"/>
    <mergeCell ref="C15:J15"/>
    <mergeCell ref="D6:I6"/>
    <mergeCell ref="D8:I8"/>
  </mergeCells>
  <conditionalFormatting sqref="I11:I13">
    <cfRule type="expression" dxfId="9" priority="9">
      <formula>I11&gt;G11</formula>
    </cfRule>
  </conditionalFormatting>
  <conditionalFormatting sqref="H11">
    <cfRule type="expression" dxfId="8" priority="4">
      <formula>H11&gt;F11</formula>
    </cfRule>
  </conditionalFormatting>
  <conditionalFormatting sqref="I18">
    <cfRule type="expression" dxfId="7" priority="2">
      <formula>I18&gt;I22</formula>
    </cfRule>
  </conditionalFormatting>
  <conditionalFormatting sqref="H12:H13">
    <cfRule type="expression" dxfId="6" priority="1">
      <formula>H12&gt;F12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4AA4E-E481-4345-AA3A-DC76D77A9083}">
  <sheetPr>
    <pageSetUpPr fitToPage="1"/>
  </sheetPr>
  <dimension ref="A1:V31"/>
  <sheetViews>
    <sheetView topLeftCell="C6" zoomScale="80" zoomScaleNormal="80" workbookViewId="0">
      <selection activeCell="H13" sqref="H13"/>
    </sheetView>
  </sheetViews>
  <sheetFormatPr baseColWidth="10" defaultColWidth="0" defaultRowHeight="15" customHeight="1" zeroHeight="1" x14ac:dyDescent="0.35"/>
  <cols>
    <col min="1" max="1" width="10.7265625" style="6" customWidth="1"/>
    <col min="2" max="2" width="7.453125" style="6" customWidth="1"/>
    <col min="3" max="3" width="32" style="6" customWidth="1"/>
    <col min="4" max="4" width="23.54296875" style="6" bestFit="1" customWidth="1"/>
    <col min="5" max="5" width="23.26953125" style="6" bestFit="1" customWidth="1"/>
    <col min="6" max="6" width="19.26953125" style="6" customWidth="1"/>
    <col min="7" max="7" width="19.7265625" style="6" customWidth="1"/>
    <col min="8" max="8" width="27.90625" style="6" customWidth="1"/>
    <col min="9" max="9" width="26.26953125" style="6" customWidth="1"/>
    <col min="10" max="10" width="21.7265625" style="6" customWidth="1"/>
    <col min="11" max="11" width="12.7265625" style="6" customWidth="1"/>
    <col min="12" max="12" width="23.54296875" style="6" hidden="1" customWidth="1"/>
    <col min="13" max="20" width="10.7265625" style="6" hidden="1" customWidth="1"/>
    <col min="21" max="22" width="34" style="6" hidden="1" customWidth="1"/>
    <col min="23" max="16384" width="10.7265625" style="6" hidden="1"/>
  </cols>
  <sheetData>
    <row r="1" spans="2:18" ht="29.65" customHeight="1" x14ac:dyDescent="0.35"/>
    <row r="2" spans="2:18" ht="23.5" x14ac:dyDescent="0.55000000000000004">
      <c r="C2" s="39" t="s">
        <v>0</v>
      </c>
      <c r="D2" s="39"/>
      <c r="E2" s="39"/>
      <c r="F2" s="39"/>
      <c r="G2" s="39"/>
      <c r="H2" s="39"/>
      <c r="I2" s="39"/>
      <c r="J2" s="39"/>
      <c r="K2" s="39"/>
      <c r="L2" s="39"/>
      <c r="M2" s="7"/>
      <c r="N2" s="8"/>
      <c r="O2" s="7"/>
      <c r="P2" s="7"/>
      <c r="Q2" s="7"/>
      <c r="R2" s="7"/>
    </row>
    <row r="3" spans="2:18" ht="14.5" x14ac:dyDescent="0.35"/>
    <row r="4" spans="2:18" ht="61.9" customHeight="1" x14ac:dyDescent="0.35">
      <c r="E4" s="40" t="s">
        <v>17</v>
      </c>
      <c r="F4" s="40"/>
      <c r="G4" s="40"/>
      <c r="H4" s="40"/>
      <c r="I4" s="40"/>
      <c r="J4" s="40"/>
      <c r="K4" s="9"/>
      <c r="L4" s="9"/>
    </row>
    <row r="5" spans="2:18" ht="14.5" x14ac:dyDescent="0.35"/>
    <row r="6" spans="2:18" ht="25.15" customHeight="1" x14ac:dyDescent="0.35">
      <c r="C6" s="10" t="s">
        <v>1</v>
      </c>
      <c r="D6" s="48"/>
      <c r="E6" s="49"/>
      <c r="F6" s="49"/>
      <c r="G6" s="49"/>
      <c r="H6" s="49"/>
      <c r="I6" s="50"/>
      <c r="J6" s="31"/>
    </row>
    <row r="7" spans="2:18" ht="14.5" x14ac:dyDescent="0.35">
      <c r="J7" s="32"/>
    </row>
    <row r="8" spans="2:18" ht="25.15" customHeight="1" x14ac:dyDescent="0.35">
      <c r="C8" s="51" t="s">
        <v>2</v>
      </c>
      <c r="D8" s="52"/>
      <c r="E8" s="52"/>
      <c r="F8" s="52"/>
      <c r="G8" s="52"/>
      <c r="H8" s="52"/>
      <c r="I8" s="53"/>
      <c r="J8" s="33"/>
    </row>
    <row r="9" spans="2:18" ht="14.5" x14ac:dyDescent="0.35">
      <c r="J9" s="32"/>
    </row>
    <row r="10" spans="2:18" ht="56.25" customHeight="1" x14ac:dyDescent="0.35">
      <c r="C10" s="13" t="s">
        <v>3</v>
      </c>
      <c r="D10" s="13" t="s">
        <v>4</v>
      </c>
      <c r="E10" s="13" t="s">
        <v>5</v>
      </c>
      <c r="F10" s="13" t="s">
        <v>6</v>
      </c>
      <c r="G10" s="14" t="s">
        <v>7</v>
      </c>
      <c r="H10" s="15" t="s">
        <v>24</v>
      </c>
      <c r="I10" s="13" t="s">
        <v>8</v>
      </c>
    </row>
    <row r="11" spans="2:18" ht="27.65" customHeight="1" x14ac:dyDescent="0.35">
      <c r="C11" s="36" t="s">
        <v>20</v>
      </c>
      <c r="D11" s="1" t="s">
        <v>9</v>
      </c>
      <c r="E11" s="16">
        <v>11</v>
      </c>
      <c r="F11" s="4">
        <v>61363.63636363636</v>
      </c>
      <c r="G11" s="18">
        <f>E11*F11</f>
        <v>675000</v>
      </c>
      <c r="H11" s="3"/>
      <c r="I11" s="19">
        <f>E11*H11</f>
        <v>0</v>
      </c>
      <c r="J11" s="34"/>
    </row>
    <row r="12" spans="2:18" ht="33" customHeight="1" x14ac:dyDescent="0.35">
      <c r="C12" s="37"/>
      <c r="D12" s="1" t="s">
        <v>10</v>
      </c>
      <c r="E12" s="16">
        <v>4</v>
      </c>
      <c r="F12" s="18">
        <v>131250</v>
      </c>
      <c r="G12" s="18">
        <f t="shared" ref="G12:G13" si="0">E12*F12</f>
        <v>525000</v>
      </c>
      <c r="H12" s="3"/>
      <c r="I12" s="19">
        <f t="shared" ref="I12" si="1">E12*H12</f>
        <v>0</v>
      </c>
      <c r="J12" s="34"/>
    </row>
    <row r="13" spans="2:18" ht="52" customHeight="1" x14ac:dyDescent="0.35">
      <c r="C13" s="38"/>
      <c r="D13" s="1" t="s">
        <v>11</v>
      </c>
      <c r="E13" s="16">
        <v>1</v>
      </c>
      <c r="F13" s="18">
        <v>300000</v>
      </c>
      <c r="G13" s="18">
        <f t="shared" si="0"/>
        <v>300000</v>
      </c>
      <c r="H13" s="3"/>
      <c r="I13" s="19">
        <f>E13*H13</f>
        <v>0</v>
      </c>
      <c r="J13" s="34"/>
    </row>
    <row r="14" spans="2:18" ht="26.15" customHeight="1" x14ac:dyDescent="0.35">
      <c r="C14" s="20"/>
      <c r="D14" s="20"/>
      <c r="E14" s="20"/>
      <c r="F14" s="21"/>
      <c r="G14" s="21"/>
      <c r="H14" s="21"/>
      <c r="I14" s="21"/>
      <c r="J14" s="21"/>
      <c r="K14" s="22"/>
      <c r="L14" s="23"/>
    </row>
    <row r="15" spans="2:18" ht="26.15" customHeight="1" x14ac:dyDescent="0.35">
      <c r="C15" s="41" t="s">
        <v>23</v>
      </c>
      <c r="D15" s="41"/>
      <c r="E15" s="41"/>
      <c r="F15" s="41"/>
      <c r="G15" s="41"/>
      <c r="H15" s="41"/>
      <c r="I15" s="41"/>
      <c r="J15" s="41"/>
      <c r="K15" s="22"/>
      <c r="L15" s="23"/>
    </row>
    <row r="16" spans="2:18" ht="19" customHeight="1" x14ac:dyDescent="0.35">
      <c r="B16" s="24"/>
      <c r="C16" s="24"/>
      <c r="D16" s="24"/>
      <c r="E16" s="24"/>
      <c r="F16" s="24"/>
      <c r="G16" s="24"/>
      <c r="H16" s="24"/>
      <c r="I16" s="24"/>
      <c r="J16" s="21"/>
      <c r="K16" s="22"/>
      <c r="L16" s="23"/>
    </row>
    <row r="17" spans="2:12" ht="15.5" customHeight="1" x14ac:dyDescent="0.35">
      <c r="B17" s="24"/>
      <c r="C17" s="24"/>
      <c r="D17" s="24"/>
      <c r="E17" s="24"/>
      <c r="F17" s="24"/>
      <c r="I17" s="24"/>
      <c r="J17" s="21"/>
      <c r="K17" s="22"/>
      <c r="L17" s="23"/>
    </row>
    <row r="18" spans="2:12" ht="53.25" customHeight="1" x14ac:dyDescent="0.35">
      <c r="C18" s="35" t="s">
        <v>12</v>
      </c>
      <c r="D18" s="35"/>
      <c r="E18" s="35"/>
      <c r="F18" s="35"/>
      <c r="H18" s="25" t="s">
        <v>13</v>
      </c>
      <c r="I18" s="5">
        <f>+SUM(I11:I13)</f>
        <v>0</v>
      </c>
    </row>
    <row r="19" spans="2:12" ht="21" customHeight="1" x14ac:dyDescent="0.35">
      <c r="C19" s="35"/>
      <c r="D19" s="35"/>
      <c r="E19" s="35"/>
      <c r="F19" s="35"/>
    </row>
    <row r="20" spans="2:12" ht="57.75" customHeight="1" x14ac:dyDescent="0.35">
      <c r="C20" s="35"/>
      <c r="D20" s="35"/>
      <c r="E20" s="35"/>
      <c r="F20" s="35"/>
      <c r="H20" s="25" t="s">
        <v>14</v>
      </c>
      <c r="I20" s="26">
        <f>SUM(I18*1.21)</f>
        <v>0</v>
      </c>
    </row>
    <row r="21" spans="2:12" ht="21" customHeight="1" x14ac:dyDescent="0.35">
      <c r="C21" s="35"/>
      <c r="D21" s="35"/>
      <c r="E21" s="35"/>
      <c r="F21" s="35"/>
      <c r="H21" s="27"/>
      <c r="I21" s="28"/>
    </row>
    <row r="22" spans="2:12" ht="72" customHeight="1" x14ac:dyDescent="0.35">
      <c r="C22" s="35"/>
      <c r="D22" s="35"/>
      <c r="E22" s="35"/>
      <c r="F22" s="35"/>
      <c r="H22" s="25" t="s">
        <v>15</v>
      </c>
      <c r="I22" s="29">
        <f>+SUM(G11:G13)</f>
        <v>1500000</v>
      </c>
    </row>
    <row r="23" spans="2:12" ht="14.5" x14ac:dyDescent="0.35"/>
    <row r="24" spans="2:12" ht="14.5" hidden="1" x14ac:dyDescent="0.35">
      <c r="L24" s="2"/>
    </row>
    <row r="28" spans="2:12" ht="14.5" hidden="1" x14ac:dyDescent="0.35">
      <c r="C28" s="30"/>
      <c r="D28" s="30"/>
      <c r="E28" s="30"/>
    </row>
    <row r="29" spans="2:12" ht="15" customHeight="1" x14ac:dyDescent="0.35"/>
    <row r="30" spans="2:12" ht="15" customHeight="1" x14ac:dyDescent="0.35"/>
    <row r="31" spans="2:12" ht="15" customHeight="1" x14ac:dyDescent="0.35"/>
  </sheetData>
  <sheetProtection algorithmName="SHA-512" hashValue="sCFiPMKFswiKgc/aVcVEIH06GTKs8BZh/T64Rb6TQdTvXZK9xkfSd/P/wrv3tNLWbvt8se/SQD2Pt4gKZM7edQ==" saltValue="uYzki5K7C0Ms5xKe7eebCw==" spinCount="100000" sheet="1" objects="1" scenarios="1"/>
  <mergeCells count="7">
    <mergeCell ref="C18:F22"/>
    <mergeCell ref="C2:L2"/>
    <mergeCell ref="E4:J4"/>
    <mergeCell ref="C11:C13"/>
    <mergeCell ref="C15:J15"/>
    <mergeCell ref="D6:I6"/>
    <mergeCell ref="C8:I8"/>
  </mergeCells>
  <conditionalFormatting sqref="I11:I13">
    <cfRule type="expression" dxfId="5" priority="8">
      <formula>I11&gt;G11</formula>
    </cfRule>
  </conditionalFormatting>
  <conditionalFormatting sqref="I18">
    <cfRule type="expression" dxfId="4" priority="2">
      <formula>I18&gt;I22</formula>
    </cfRule>
  </conditionalFormatting>
  <conditionalFormatting sqref="H11:H13">
    <cfRule type="expression" dxfId="3" priority="1">
      <formula>H11&gt;F11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D4BC-382D-431A-BBB0-DA93D5BDD929}">
  <sheetPr>
    <pageSetUpPr fitToPage="1"/>
  </sheetPr>
  <dimension ref="A1:V31"/>
  <sheetViews>
    <sheetView topLeftCell="B14" zoomScale="80" zoomScaleNormal="80" workbookViewId="0">
      <selection activeCell="F17" sqref="F17"/>
    </sheetView>
  </sheetViews>
  <sheetFormatPr baseColWidth="10" defaultColWidth="0" defaultRowHeight="15" customHeight="1" zeroHeight="1" x14ac:dyDescent="0.35"/>
  <cols>
    <col min="1" max="1" width="10.7265625" style="6" customWidth="1"/>
    <col min="2" max="2" width="7.453125" style="6" customWidth="1"/>
    <col min="3" max="3" width="32" style="6" customWidth="1"/>
    <col min="4" max="4" width="23.54296875" style="6" bestFit="1" customWidth="1"/>
    <col min="5" max="5" width="22.26953125" style="6" bestFit="1" customWidth="1"/>
    <col min="6" max="6" width="19.26953125" style="6" customWidth="1"/>
    <col min="7" max="8" width="19.7265625" style="6" customWidth="1"/>
    <col min="9" max="9" width="26.26953125" style="6" customWidth="1"/>
    <col min="10" max="10" width="21.7265625" style="6" customWidth="1"/>
    <col min="11" max="11" width="11.36328125" style="6" customWidth="1"/>
    <col min="12" max="12" width="23.54296875" style="6" hidden="1" customWidth="1"/>
    <col min="13" max="20" width="10.7265625" style="6" hidden="1" customWidth="1"/>
    <col min="21" max="22" width="34" style="6" hidden="1" customWidth="1"/>
    <col min="23" max="16384" width="10.7265625" style="6" hidden="1"/>
  </cols>
  <sheetData>
    <row r="1" spans="2:18" ht="29.65" customHeight="1" x14ac:dyDescent="0.35"/>
    <row r="2" spans="2:18" ht="23.5" x14ac:dyDescent="0.55000000000000004">
      <c r="C2" s="39" t="s">
        <v>0</v>
      </c>
      <c r="D2" s="39"/>
      <c r="E2" s="39"/>
      <c r="F2" s="39"/>
      <c r="G2" s="39"/>
      <c r="H2" s="39"/>
      <c r="I2" s="39"/>
      <c r="J2" s="39"/>
      <c r="K2" s="39"/>
      <c r="L2" s="39"/>
      <c r="M2" s="7"/>
      <c r="N2" s="8"/>
      <c r="O2" s="7"/>
      <c r="P2" s="7"/>
      <c r="Q2" s="7"/>
      <c r="R2" s="7"/>
    </row>
    <row r="3" spans="2:18" ht="14.5" x14ac:dyDescent="0.35"/>
    <row r="4" spans="2:18" ht="61.9" customHeight="1" x14ac:dyDescent="0.35">
      <c r="E4" s="40" t="s">
        <v>18</v>
      </c>
      <c r="F4" s="40"/>
      <c r="G4" s="40"/>
      <c r="H4" s="40"/>
      <c r="I4" s="40"/>
      <c r="J4" s="40"/>
      <c r="K4" s="9"/>
      <c r="L4" s="9"/>
    </row>
    <row r="5" spans="2:18" ht="14.5" x14ac:dyDescent="0.35">
      <c r="J5" s="32"/>
    </row>
    <row r="6" spans="2:18" ht="25.15" customHeight="1" x14ac:dyDescent="0.35">
      <c r="C6" s="10" t="s">
        <v>1</v>
      </c>
      <c r="D6" s="54"/>
      <c r="E6" s="55"/>
      <c r="F6" s="55"/>
      <c r="G6" s="55"/>
      <c r="H6" s="55"/>
      <c r="I6" s="56"/>
      <c r="J6" s="31"/>
    </row>
    <row r="7" spans="2:18" ht="14.5" x14ac:dyDescent="0.35">
      <c r="J7" s="32"/>
    </row>
    <row r="8" spans="2:18" ht="25.15" customHeight="1" x14ac:dyDescent="0.35">
      <c r="C8" s="51" t="s">
        <v>2</v>
      </c>
      <c r="D8" s="52"/>
      <c r="E8" s="52"/>
      <c r="F8" s="52"/>
      <c r="G8" s="52"/>
      <c r="H8" s="52"/>
      <c r="I8" s="53"/>
      <c r="J8" s="33"/>
    </row>
    <row r="9" spans="2:18" ht="14.5" x14ac:dyDescent="0.35">
      <c r="J9" s="32"/>
    </row>
    <row r="10" spans="2:18" ht="56.25" customHeight="1" x14ac:dyDescent="0.35">
      <c r="C10" s="13" t="s">
        <v>3</v>
      </c>
      <c r="D10" s="13" t="s">
        <v>4</v>
      </c>
      <c r="E10" s="13" t="s">
        <v>5</v>
      </c>
      <c r="F10" s="13" t="s">
        <v>6</v>
      </c>
      <c r="G10" s="14" t="s">
        <v>7</v>
      </c>
      <c r="H10" s="15" t="s">
        <v>24</v>
      </c>
      <c r="I10" s="25" t="s">
        <v>8</v>
      </c>
      <c r="J10" s="32"/>
    </row>
    <row r="11" spans="2:18" ht="27.65" customHeight="1" x14ac:dyDescent="0.35">
      <c r="C11" s="36" t="s">
        <v>21</v>
      </c>
      <c r="D11" s="1" t="s">
        <v>9</v>
      </c>
      <c r="E11" s="16">
        <v>10</v>
      </c>
      <c r="F11" s="18">
        <v>60750</v>
      </c>
      <c r="G11" s="18">
        <f>F11*E11</f>
        <v>607500</v>
      </c>
      <c r="H11" s="3"/>
      <c r="I11" s="19">
        <f>E11*H11</f>
        <v>0</v>
      </c>
    </row>
    <row r="12" spans="2:18" ht="33" customHeight="1" x14ac:dyDescent="0.35">
      <c r="C12" s="37"/>
      <c r="D12" s="1" t="s">
        <v>10</v>
      </c>
      <c r="E12" s="16">
        <v>4</v>
      </c>
      <c r="F12" s="18">
        <v>118125</v>
      </c>
      <c r="G12" s="18">
        <f>E12*F12</f>
        <v>472500</v>
      </c>
      <c r="H12" s="3"/>
      <c r="I12" s="19">
        <f t="shared" ref="I12:I13" si="0">E12*H12</f>
        <v>0</v>
      </c>
    </row>
    <row r="13" spans="2:18" ht="46.15" customHeight="1" x14ac:dyDescent="0.35">
      <c r="C13" s="38"/>
      <c r="D13" s="1" t="s">
        <v>11</v>
      </c>
      <c r="E13" s="16">
        <v>1</v>
      </c>
      <c r="F13" s="18">
        <v>270000</v>
      </c>
      <c r="G13" s="18">
        <f>E13*F13</f>
        <v>270000</v>
      </c>
      <c r="H13" s="3"/>
      <c r="I13" s="19">
        <f t="shared" si="0"/>
        <v>0</v>
      </c>
    </row>
    <row r="14" spans="2:18" ht="20" customHeight="1" x14ac:dyDescent="0.35">
      <c r="C14" s="20"/>
      <c r="D14" s="20"/>
      <c r="E14" s="20"/>
      <c r="F14" s="21"/>
      <c r="G14" s="21"/>
      <c r="H14" s="21"/>
      <c r="I14" s="21"/>
      <c r="J14" s="21"/>
      <c r="K14" s="22"/>
      <c r="L14" s="23"/>
    </row>
    <row r="15" spans="2:18" ht="26.15" customHeight="1" x14ac:dyDescent="0.35">
      <c r="C15" s="41" t="s">
        <v>23</v>
      </c>
      <c r="D15" s="41"/>
      <c r="E15" s="41"/>
      <c r="F15" s="41"/>
      <c r="G15" s="41"/>
      <c r="H15" s="41"/>
      <c r="I15" s="41"/>
      <c r="J15" s="41"/>
      <c r="K15" s="22"/>
      <c r="L15" s="23"/>
    </row>
    <row r="16" spans="2:18" ht="16" customHeight="1" x14ac:dyDescent="0.35">
      <c r="B16" s="24"/>
      <c r="C16" s="24"/>
      <c r="D16" s="24"/>
      <c r="E16" s="24"/>
      <c r="F16" s="24"/>
      <c r="G16" s="24"/>
      <c r="H16" s="24"/>
      <c r="I16" s="24"/>
      <c r="J16" s="21"/>
      <c r="K16" s="22"/>
      <c r="L16" s="23"/>
    </row>
    <row r="17" spans="2:12" ht="15.5" customHeight="1" x14ac:dyDescent="0.35">
      <c r="B17" s="24"/>
      <c r="C17" s="24"/>
      <c r="D17" s="24"/>
      <c r="E17" s="24"/>
      <c r="F17" s="24"/>
      <c r="I17" s="24"/>
      <c r="J17" s="21"/>
      <c r="K17" s="22"/>
      <c r="L17" s="23"/>
    </row>
    <row r="18" spans="2:12" ht="53.25" customHeight="1" x14ac:dyDescent="0.35">
      <c r="C18" s="35" t="s">
        <v>12</v>
      </c>
      <c r="D18" s="35"/>
      <c r="E18" s="35"/>
      <c r="F18" s="35"/>
      <c r="H18" s="25" t="s">
        <v>13</v>
      </c>
      <c r="I18" s="5">
        <f>+SUM(I11:I13)</f>
        <v>0</v>
      </c>
    </row>
    <row r="19" spans="2:12" ht="21" customHeight="1" x14ac:dyDescent="0.35">
      <c r="C19" s="35"/>
      <c r="D19" s="35"/>
      <c r="E19" s="35"/>
      <c r="F19" s="35"/>
    </row>
    <row r="20" spans="2:12" ht="57.75" customHeight="1" x14ac:dyDescent="0.35">
      <c r="C20" s="35"/>
      <c r="D20" s="35"/>
      <c r="E20" s="35"/>
      <c r="F20" s="35"/>
      <c r="H20" s="25" t="s">
        <v>14</v>
      </c>
      <c r="I20" s="26">
        <f>SUM(I18*1.21)</f>
        <v>0</v>
      </c>
    </row>
    <row r="21" spans="2:12" ht="21" customHeight="1" x14ac:dyDescent="0.35">
      <c r="C21" s="35"/>
      <c r="D21" s="35"/>
      <c r="E21" s="35"/>
      <c r="F21" s="35"/>
      <c r="H21" s="27"/>
      <c r="I21" s="28"/>
    </row>
    <row r="22" spans="2:12" ht="72" customHeight="1" x14ac:dyDescent="0.35">
      <c r="C22" s="35"/>
      <c r="D22" s="35"/>
      <c r="E22" s="35"/>
      <c r="F22" s="35"/>
      <c r="H22" s="25" t="s">
        <v>15</v>
      </c>
      <c r="I22" s="29">
        <f>+SUM(G11:G13)</f>
        <v>1350000</v>
      </c>
    </row>
    <row r="23" spans="2:12" ht="14.5" x14ac:dyDescent="0.35"/>
    <row r="24" spans="2:12" ht="14.5" hidden="1" x14ac:dyDescent="0.35">
      <c r="L24" s="2"/>
    </row>
    <row r="28" spans="2:12" ht="14.5" hidden="1" x14ac:dyDescent="0.35">
      <c r="C28" s="30"/>
      <c r="D28" s="30"/>
      <c r="E28" s="30"/>
    </row>
    <row r="29" spans="2:12" ht="15" customHeight="1" x14ac:dyDescent="0.35"/>
    <row r="30" spans="2:12" ht="15" customHeight="1" x14ac:dyDescent="0.35"/>
    <row r="31" spans="2:12" ht="15" customHeight="1" x14ac:dyDescent="0.35"/>
  </sheetData>
  <sheetProtection algorithmName="SHA-512" hashValue="8GmYoqWuZVfyLLp8zgg5TvAjKAKC0889l0+9uFdd4hISWonyyzw9NQ4S0PZMJs6gkXbTeF7zNhEn4rbLjKrB0Q==" saltValue="sjhDoKXcTOBYqQy1pntKbg==" spinCount="100000" sheet="1" objects="1" scenarios="1"/>
  <mergeCells count="7">
    <mergeCell ref="C18:F22"/>
    <mergeCell ref="C2:L2"/>
    <mergeCell ref="E4:J4"/>
    <mergeCell ref="C11:C13"/>
    <mergeCell ref="C15:J15"/>
    <mergeCell ref="D6:I6"/>
    <mergeCell ref="C8:I8"/>
  </mergeCells>
  <conditionalFormatting sqref="I11:I13">
    <cfRule type="expression" dxfId="2" priority="8">
      <formula>I11&gt;G11</formula>
    </cfRule>
  </conditionalFormatting>
  <conditionalFormatting sqref="I18">
    <cfRule type="expression" dxfId="1" priority="2">
      <formula>I18&gt;I22</formula>
    </cfRule>
  </conditionalFormatting>
  <conditionalFormatting sqref="H11:H13">
    <cfRule type="expression" dxfId="0" priority="1">
      <formula>H11&gt;F11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0" sqref="B40"/>
    </sheetView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9E383347D1444D85BBA6E93E2FFFAE" ma:contentTypeVersion="12" ma:contentTypeDescription="Crear nuevo documento." ma:contentTypeScope="" ma:versionID="cd5b8d10fd2ffae4c3d40ffe4f677d72">
  <xsd:schema xmlns:xsd="http://www.w3.org/2001/XMLSchema" xmlns:xs="http://www.w3.org/2001/XMLSchema" xmlns:p="http://schemas.microsoft.com/office/2006/metadata/properties" xmlns:ns2="f1ee6d55-7707-426b-8f30-ebfe304221a7" xmlns:ns3="9135734f-6162-4010-b333-49e04d67d765" targetNamespace="http://schemas.microsoft.com/office/2006/metadata/properties" ma:root="true" ma:fieldsID="9dc641887b110b94ec18e345921d1638" ns2:_="" ns3:_="">
    <xsd:import namespace="f1ee6d55-7707-426b-8f30-ebfe304221a7"/>
    <xsd:import namespace="9135734f-6162-4010-b333-49e04d67d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e6d55-7707-426b-8f30-ebfe304221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5734f-6162-4010-b333-49e04d67d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C544DA-FCDF-4D48-8063-8AF02E813F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9F74DC-FDC6-44AD-854C-CD99DB39B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e6d55-7707-426b-8f30-ebfe304221a7"/>
    <ds:schemaRef ds:uri="9135734f-6162-4010-b333-49e04d67d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D1FD07-CE2C-4BD9-BA24-D25583EF73D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135734f-6162-4010-b333-49e04d67d765"/>
    <ds:schemaRef ds:uri="f1ee6d55-7707-426b-8f30-ebfe304221a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Lote 1</vt:lpstr>
      <vt:lpstr>Lote 2</vt:lpstr>
      <vt:lpstr>Lote 3</vt:lpstr>
      <vt:lpstr>Hoja1</vt:lpstr>
    </vt:vector>
  </TitlesOfParts>
  <Manager/>
  <Company>Ineco-Tifsa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20220110-00011 Oferta económica</dc:title>
  <dc:subject/>
  <dc:creator>Ineco</dc:creator>
  <cp:keywords/>
  <dc:description/>
  <cp:lastModifiedBy>Caballero Rebolledo, Beatriz Margaret</cp:lastModifiedBy>
  <cp:revision/>
  <dcterms:created xsi:type="dcterms:W3CDTF">2013-02-11T16:37:24Z</dcterms:created>
  <dcterms:modified xsi:type="dcterms:W3CDTF">2022-02-11T16:49:59Z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0x0101008C9E383347D1444D85BBA6E93E2FFFAE</vt:lpwstr>
  </property>
</Properties>
</file>