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0620-00445 ASESORAMIENTO MIGRATORIO LABORAL\"/>
    </mc:Choice>
  </mc:AlternateContent>
  <bookViews>
    <workbookView xWindow="0" yWindow="0" windowWidth="20490" windowHeight="7620"/>
  </bookViews>
  <sheets>
    <sheet name="A1" sheetId="1" r:id="rId1"/>
    <sheet name="A2" sheetId="2" r:id="rId2"/>
    <sheet name="AP1" sheetId="3" r:id="rId3"/>
    <sheet name="AP2" sheetId="4" r:id="rId4"/>
    <sheet name="E1" sheetId="5" r:id="rId5"/>
    <sheet name="E2" sheetId="6" r:id="rId6"/>
    <sheet name="E3" sheetId="7" r:id="rId7"/>
    <sheet name="O" sheetId="8" r:id="rId8"/>
  </sheets>
  <calcPr calcId="162913"/>
</workbook>
</file>

<file path=xl/calcChain.xml><?xml version="1.0" encoding="utf-8"?>
<calcChain xmlns="http://schemas.openxmlformats.org/spreadsheetml/2006/main">
  <c r="F23" i="1" l="1"/>
  <c r="H25" i="2"/>
  <c r="H25" i="1"/>
  <c r="F27" i="8" l="1"/>
  <c r="H26" i="8"/>
  <c r="F26" i="8"/>
  <c r="H25" i="8"/>
  <c r="F25" i="8"/>
  <c r="H24" i="8"/>
  <c r="F24" i="8"/>
  <c r="H23" i="8"/>
  <c r="F23" i="8"/>
  <c r="H22" i="8"/>
  <c r="F22" i="8"/>
  <c r="H20" i="8"/>
  <c r="F20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F27" i="7"/>
  <c r="H26" i="7"/>
  <c r="F26" i="7"/>
  <c r="H25" i="7"/>
  <c r="F25" i="7"/>
  <c r="H24" i="7"/>
  <c r="F24" i="7"/>
  <c r="H23" i="7"/>
  <c r="F23" i="7"/>
  <c r="H22" i="7"/>
  <c r="F22" i="7"/>
  <c r="H20" i="7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F27" i="6"/>
  <c r="H26" i="6"/>
  <c r="F26" i="6"/>
  <c r="H25" i="6"/>
  <c r="F25" i="6"/>
  <c r="H24" i="6"/>
  <c r="F24" i="6"/>
  <c r="H23" i="6"/>
  <c r="F23" i="6"/>
  <c r="H22" i="6"/>
  <c r="F22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F27" i="5"/>
  <c r="H26" i="5"/>
  <c r="F26" i="5"/>
  <c r="H25" i="5"/>
  <c r="F25" i="5"/>
  <c r="H24" i="5"/>
  <c r="F24" i="5"/>
  <c r="H23" i="5"/>
  <c r="F23" i="5"/>
  <c r="H22" i="5"/>
  <c r="F22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F27" i="4"/>
  <c r="H26" i="4"/>
  <c r="F26" i="4"/>
  <c r="H25" i="4"/>
  <c r="F25" i="4"/>
  <c r="H24" i="4"/>
  <c r="F24" i="4"/>
  <c r="H23" i="4"/>
  <c r="F23" i="4"/>
  <c r="H22" i="4"/>
  <c r="F22" i="4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F13" i="3"/>
  <c r="H13" i="3"/>
  <c r="F14" i="3"/>
  <c r="H14" i="3"/>
  <c r="F15" i="3"/>
  <c r="H15" i="3"/>
  <c r="F16" i="3"/>
  <c r="H16" i="3"/>
  <c r="F17" i="3"/>
  <c r="H17" i="3"/>
  <c r="F18" i="3"/>
  <c r="H18" i="3"/>
  <c r="F19" i="3"/>
  <c r="H19" i="3"/>
  <c r="F20" i="3"/>
  <c r="H20" i="3"/>
  <c r="F22" i="3"/>
  <c r="H22" i="3"/>
  <c r="F23" i="3"/>
  <c r="H23" i="3"/>
  <c r="F24" i="3"/>
  <c r="H24" i="3"/>
  <c r="F25" i="3"/>
  <c r="H25" i="3"/>
  <c r="F26" i="3"/>
  <c r="H26" i="3"/>
  <c r="F27" i="3"/>
  <c r="F27" i="2"/>
  <c r="H26" i="2"/>
  <c r="F26" i="2"/>
  <c r="F25" i="2"/>
  <c r="H24" i="2"/>
  <c r="F24" i="2"/>
  <c r="H23" i="2"/>
  <c r="F23" i="2"/>
  <c r="H22" i="2"/>
  <c r="F22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F27" i="1"/>
  <c r="H26" i="1"/>
  <c r="F26" i="1"/>
  <c r="F25" i="1"/>
  <c r="H24" i="1"/>
  <c r="F24" i="1"/>
  <c r="H23" i="1"/>
  <c r="H22" i="1"/>
  <c r="F22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29" i="7" l="1"/>
  <c r="H31" i="7" s="1"/>
  <c r="H29" i="6"/>
  <c r="H31" i="6" s="1"/>
  <c r="H29" i="5"/>
  <c r="H31" i="5" s="1"/>
  <c r="H29" i="8"/>
  <c r="H29" i="3"/>
  <c r="H31" i="3" s="1"/>
  <c r="H29" i="2"/>
  <c r="H31" i="2" s="1"/>
  <c r="H29" i="1"/>
  <c r="H29" i="4"/>
  <c r="H31" i="4" s="1"/>
  <c r="H33" i="8"/>
  <c r="H37" i="2" s="1"/>
  <c r="H33" i="3"/>
  <c r="H33" i="1"/>
  <c r="H33" i="5"/>
  <c r="H33" i="4"/>
  <c r="H33" i="7"/>
  <c r="H33" i="6"/>
  <c r="H33" i="2"/>
  <c r="H31" i="1" l="1"/>
  <c r="H35" i="8"/>
  <c r="H35" i="7"/>
  <c r="H35" i="6"/>
  <c r="H35" i="5"/>
  <c r="H31" i="8"/>
  <c r="H35" i="4"/>
  <c r="H35" i="1"/>
  <c r="H35" i="3"/>
  <c r="H35" i="2"/>
  <c r="H37" i="8"/>
  <c r="H37" i="7"/>
  <c r="H37" i="3"/>
  <c r="H37" i="6"/>
  <c r="H37" i="5"/>
  <c r="H37" i="1"/>
  <c r="H37" i="4"/>
</calcChain>
</file>

<file path=xl/sharedStrings.xml><?xml version="1.0" encoding="utf-8"?>
<sst xmlns="http://schemas.openxmlformats.org/spreadsheetml/2006/main" count="241" uniqueCount="47">
  <si>
    <t>PROVEEDOR:</t>
  </si>
  <si>
    <t>Nº</t>
  </si>
  <si>
    <t>SERVICIOS</t>
  </si>
  <si>
    <t>UNIDADES</t>
  </si>
  <si>
    <t>PRECIO UNITARIO DE LICITACION</t>
  </si>
  <si>
    <t>PRECIO DE LICITACION POR SERVICIO</t>
  </si>
  <si>
    <t>Unidades del paquete legal gestión permisos de trabajo (servicios en país de origen y en país de destino).</t>
  </si>
  <si>
    <t>Unidades del paquete legal visado de negocio (servicios en país de origen y en país de destino).</t>
  </si>
  <si>
    <t>Unidades del paquete legal gestión permisos de residencia para familiares y dependientes (servicios en país de origen y en país de destino).</t>
  </si>
  <si>
    <t>Unidades de las extensiones, cambios y renovaciones de permisos de trabajo.</t>
  </si>
  <si>
    <t>Unidades de las extensiones, cambios y renovaciones de permisos de residencia.</t>
  </si>
  <si>
    <t>Unidades de Informes país tipo laboral – migratorio. TIPO A</t>
  </si>
  <si>
    <t>Unidades de Informes país tipo laboral – migratorio. TIPO B</t>
  </si>
  <si>
    <t>Unidades de Informes país tipo laboral – migratorio. TIPO C</t>
  </si>
  <si>
    <t>Asesoramiento y asistencia juridico - Laboral internacional. Servicios por importe unitario</t>
  </si>
  <si>
    <t>Importe horas de otros servicios de asesoramiento y asistencia jurídico - laboral internacional a demanda.</t>
  </si>
  <si>
    <t>Importe hora de servicios de asistencia, comparecencia y  representación de la empresa antes los juzgados y tribunales del orden social.</t>
  </si>
  <si>
    <t>Importe hora de otros servicios a demanda</t>
  </si>
  <si>
    <t>Importe total (s/IVA incluido)</t>
  </si>
  <si>
    <t>Importe total (IVA incluido)</t>
  </si>
  <si>
    <t>Importe de licitación  (S/IVA)</t>
  </si>
  <si>
    <t>Unidades unitario del paquete legal visado de negocio (servicios en país de origen y en país de destino).</t>
  </si>
  <si>
    <t>Unidades  del paquete legal visado de negocio (servicios en país de origen y en país de destino).</t>
  </si>
  <si>
    <t>PRECIO DE PROPUESTA POR SERVICIO</t>
  </si>
  <si>
    <t>PRECIO  OFERTADO POR BIDDER  SERVICIO</t>
  </si>
  <si>
    <t>PRECIO UNITARIO OFERTADO POR BIDDER</t>
  </si>
  <si>
    <t>Unidades de asesoramiento y confección del contrato de trabajo de los empleados de la compañía</t>
  </si>
  <si>
    <t>Unidades de asesoramiento y confección de renovaciones y adendas de contrato.</t>
  </si>
  <si>
    <t>Unidades de asesoramiento y confección de documentación legal extintiva.</t>
  </si>
  <si>
    <t xml:space="preserve">Unidades de asesoramiento y confección del contrato de trabajo de los empleados de la compañía. </t>
  </si>
  <si>
    <t>OFERTA ECONÓMICA EXPEDIENTE 20180620-00445</t>
  </si>
  <si>
    <t xml:space="preserve">OFERTA ECONÓMICA EXPEDIENTE 20180620-00445 </t>
  </si>
  <si>
    <t xml:space="preserve">Unidades de asesoramiento y confección del contrato de  trabajo de los empleados de la compañía. </t>
  </si>
  <si>
    <t>Importe de licitación por zona geográfica (S/IVA)</t>
  </si>
  <si>
    <t>CUADRO DE PRECIOS REGIÓN O</t>
  </si>
  <si>
    <t>CUADRO DE PRECIOS REGIÓN E3</t>
  </si>
  <si>
    <t>CUADRO DE PRECIOS REGIÓN E2</t>
  </si>
  <si>
    <t>CUADRO DE PRECIOS REGIÓN E1</t>
  </si>
  <si>
    <t>CUADRO DE PRECIOS REGIÓN AP2</t>
  </si>
  <si>
    <t>CUADRO DE PRECIOS REGIÓN AP1</t>
  </si>
  <si>
    <t>CUADRO DE PRECIOS REGIÓN A2</t>
  </si>
  <si>
    <t>CUADRO DE PRECIOS REGIÓN A1</t>
  </si>
  <si>
    <t>PRECIO OFERTADO POR BIDDER  SERVICIO</t>
  </si>
  <si>
    <t>Fecha y firma del proveedor</t>
  </si>
  <si>
    <t>Importe total A1 (IVA incluido)</t>
  </si>
  <si>
    <t>Importe total A1 (S/IVA incluido)</t>
  </si>
  <si>
    <t>Importe total ofertado (S/IVA)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</si>
</sst>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44" fontId="12" fillId="3" borderId="4" xfId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64" fontId="12" fillId="4" borderId="4" xfId="1" applyNumberFormat="1" applyFont="1" applyFill="1" applyBorder="1" applyAlignment="1">
      <alignment horizontal="center" vertical="center"/>
    </xf>
    <xf numFmtId="44" fontId="12" fillId="3" borderId="4" xfId="1" applyNumberFormat="1" applyFont="1" applyFill="1" applyBorder="1" applyAlignment="1">
      <alignment horizontal="center" vertical="center"/>
    </xf>
    <xf numFmtId="164" fontId="15" fillId="3" borderId="4" xfId="1" applyNumberFormat="1" applyFont="1" applyFill="1" applyBorder="1" applyAlignment="1">
      <alignment horizontal="center" vertical="center"/>
    </xf>
    <xf numFmtId="164" fontId="16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456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228600</xdr:rowOff>
    </xdr:from>
    <xdr:to>
      <xdr:col>2</xdr:col>
      <xdr:colOff>1936375</xdr:colOff>
      <xdr:row>2</xdr:row>
      <xdr:rowOff>37653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8600"/>
          <a:ext cx="1536325" cy="3329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133350</xdr:rowOff>
    </xdr:from>
    <xdr:to>
      <xdr:col>2</xdr:col>
      <xdr:colOff>2222125</xdr:colOff>
      <xdr:row>2</xdr:row>
      <xdr:rowOff>61465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33350"/>
          <a:ext cx="1536325" cy="3353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133350</xdr:rowOff>
    </xdr:from>
    <xdr:to>
      <xdr:col>2</xdr:col>
      <xdr:colOff>2222125</xdr:colOff>
      <xdr:row>1</xdr:row>
      <xdr:rowOff>109090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6350" y="133350"/>
          <a:ext cx="1536325" cy="337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41.28515625" style="12" customWidth="1"/>
    <col min="4" max="4" width="21.85546875" customWidth="1"/>
    <col min="5" max="5" width="27.85546875" customWidth="1"/>
    <col min="6" max="7" width="26.140625" customWidth="1"/>
    <col min="8" max="8" width="27.85546875" customWidth="1"/>
    <col min="9" max="9" width="25.42578125" customWidth="1"/>
  </cols>
  <sheetData>
    <row r="1" spans="1:36" s="9" customFormat="1" ht="28.5" customHeight="1" x14ac:dyDescent="0.2">
      <c r="A1"/>
      <c r="B1"/>
      <c r="C1" s="10"/>
      <c r="D1"/>
      <c r="E1"/>
      <c r="F1"/>
      <c r="G1"/>
      <c r="H1"/>
      <c r="I1"/>
      <c r="J1"/>
    </row>
    <row r="2" spans="1:36" s="9" customFormat="1" x14ac:dyDescent="0.2">
      <c r="A2"/>
      <c r="B2"/>
      <c r="C2" s="10"/>
      <c r="D2"/>
      <c r="E2"/>
      <c r="F2"/>
      <c r="G2"/>
      <c r="H2"/>
      <c r="I2"/>
      <c r="J2"/>
    </row>
    <row r="3" spans="1:36" s="9" customFormat="1" x14ac:dyDescent="0.2">
      <c r="A3"/>
      <c r="B3"/>
      <c r="C3" s="10"/>
      <c r="D3"/>
      <c r="E3"/>
      <c r="F3"/>
      <c r="G3"/>
      <c r="H3"/>
      <c r="I3"/>
      <c r="J3"/>
    </row>
    <row r="4" spans="1:36" s="9" customFormat="1" x14ac:dyDescent="0.2">
      <c r="A4"/>
      <c r="B4"/>
      <c r="C4" s="10"/>
      <c r="D4"/>
      <c r="E4"/>
      <c r="F4"/>
      <c r="G4"/>
      <c r="H4"/>
      <c r="I4"/>
      <c r="J4"/>
    </row>
    <row r="5" spans="1:36" s="9" customFormat="1" ht="33" x14ac:dyDescent="0.2">
      <c r="A5"/>
      <c r="B5"/>
      <c r="C5" s="34" t="s">
        <v>31</v>
      </c>
      <c r="D5" s="35"/>
      <c r="E5" s="35"/>
      <c r="F5" s="35"/>
      <c r="G5" s="35"/>
      <c r="H5" s="35"/>
      <c r="I5" s="35"/>
      <c r="J5" s="2"/>
    </row>
    <row r="6" spans="1:36" s="9" customFormat="1" ht="15.75" customHeight="1" x14ac:dyDescent="0.2">
      <c r="A6"/>
      <c r="B6"/>
      <c r="C6" s="2"/>
      <c r="D6" s="2"/>
      <c r="E6" s="2"/>
      <c r="F6" s="2"/>
      <c r="G6" s="2"/>
      <c r="H6" s="2"/>
      <c r="I6"/>
      <c r="J6" s="2"/>
    </row>
    <row r="7" spans="1:36" s="9" customFormat="1" ht="27.75" customHeight="1" x14ac:dyDescent="0.2">
      <c r="A7"/>
      <c r="B7"/>
      <c r="C7" s="4" t="s">
        <v>0</v>
      </c>
      <c r="D7" s="42"/>
      <c r="E7" s="43"/>
      <c r="F7" s="43"/>
      <c r="G7" s="43"/>
      <c r="H7" s="44"/>
      <c r="I7"/>
      <c r="J7" s="2"/>
    </row>
    <row r="8" spans="1:36" ht="18.75" customHeight="1" x14ac:dyDescent="0.2">
      <c r="C8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3"/>
      <c r="AJ8" s="3"/>
    </row>
    <row r="9" spans="1:36" ht="30" customHeight="1" x14ac:dyDescent="0.2">
      <c r="B9" s="1"/>
      <c r="C9" s="39" t="s">
        <v>41</v>
      </c>
      <c r="D9" s="40"/>
      <c r="E9" s="40"/>
      <c r="F9" s="40"/>
      <c r="G9" s="40"/>
      <c r="H9" s="41"/>
      <c r="J9" s="5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3"/>
      <c r="AJ9" s="3"/>
    </row>
    <row r="12" spans="1:36" ht="67.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42</v>
      </c>
    </row>
    <row r="13" spans="1:36" ht="49.5" customHeight="1" x14ac:dyDescent="0.2">
      <c r="B13" s="6">
        <v>1</v>
      </c>
      <c r="C13" s="17" t="s">
        <v>6</v>
      </c>
      <c r="D13" s="16">
        <v>2</v>
      </c>
      <c r="E13" s="22">
        <v>3500</v>
      </c>
      <c r="F13" s="22">
        <f t="shared" ref="F13:F20" si="0">PRODUCT(D13:E13)</f>
        <v>7000</v>
      </c>
      <c r="G13" s="23"/>
      <c r="H13" s="18" t="str">
        <f t="shared" ref="H13:H20" si="1">IF(G13="","",PRODUCT(D13,G13))</f>
        <v/>
      </c>
    </row>
    <row r="14" spans="1:36" ht="49.5" customHeight="1" x14ac:dyDescent="0.2">
      <c r="B14" s="6">
        <v>2</v>
      </c>
      <c r="C14" s="17" t="s">
        <v>7</v>
      </c>
      <c r="D14" s="16">
        <v>1</v>
      </c>
      <c r="E14" s="22">
        <v>3000</v>
      </c>
      <c r="F14" s="22">
        <f t="shared" si="0"/>
        <v>3000</v>
      </c>
      <c r="G14" s="23"/>
      <c r="H14" s="18" t="str">
        <f t="shared" si="1"/>
        <v/>
      </c>
    </row>
    <row r="15" spans="1:36" ht="60" x14ac:dyDescent="0.2">
      <c r="B15" s="6">
        <v>3</v>
      </c>
      <c r="C15" s="17" t="s">
        <v>8</v>
      </c>
      <c r="D15" s="16">
        <v>1</v>
      </c>
      <c r="E15" s="22">
        <v>1500</v>
      </c>
      <c r="F15" s="22">
        <f t="shared" si="0"/>
        <v>1500</v>
      </c>
      <c r="G15" s="23"/>
      <c r="H15" s="18" t="str">
        <f t="shared" si="1"/>
        <v/>
      </c>
    </row>
    <row r="16" spans="1:36" ht="32.25" customHeight="1" x14ac:dyDescent="0.2">
      <c r="B16" s="6">
        <v>4</v>
      </c>
      <c r="C16" s="17" t="s">
        <v>9</v>
      </c>
      <c r="D16" s="16">
        <v>2</v>
      </c>
      <c r="E16" s="22">
        <v>3000</v>
      </c>
      <c r="F16" s="22">
        <f t="shared" si="0"/>
        <v>6000</v>
      </c>
      <c r="G16" s="23"/>
      <c r="H16" s="18" t="str">
        <f t="shared" si="1"/>
        <v/>
      </c>
    </row>
    <row r="17" spans="2:8" ht="36.75" customHeight="1" x14ac:dyDescent="0.2">
      <c r="B17" s="6">
        <v>5</v>
      </c>
      <c r="C17" s="17" t="s">
        <v>10</v>
      </c>
      <c r="D17" s="16">
        <v>1</v>
      </c>
      <c r="E17" s="22">
        <v>2000</v>
      </c>
      <c r="F17" s="22">
        <f t="shared" si="0"/>
        <v>2000</v>
      </c>
      <c r="G17" s="23"/>
      <c r="H17" s="18" t="str">
        <f t="shared" si="1"/>
        <v/>
      </c>
    </row>
    <row r="18" spans="2:8" ht="33.75" customHeight="1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23"/>
      <c r="H18" s="18" t="str">
        <f t="shared" si="1"/>
        <v/>
      </c>
    </row>
    <row r="19" spans="2:8" ht="38.25" customHeight="1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23"/>
      <c r="H19" s="18" t="str">
        <f t="shared" si="1"/>
        <v/>
      </c>
    </row>
    <row r="20" spans="2:8" ht="33.75" customHeight="1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23"/>
      <c r="H20" s="18" t="str">
        <f t="shared" si="1"/>
        <v/>
      </c>
    </row>
    <row r="21" spans="2:8" ht="50.25" customHeight="1" x14ac:dyDescent="0.2">
      <c r="B21" s="15">
        <v>9</v>
      </c>
      <c r="C21" s="36" t="s">
        <v>14</v>
      </c>
      <c r="D21" s="37"/>
      <c r="E21" s="37"/>
      <c r="F21" s="37"/>
      <c r="G21" s="37"/>
      <c r="H21" s="38"/>
    </row>
    <row r="22" spans="2:8" ht="45" x14ac:dyDescent="0.2">
      <c r="B22" s="6">
        <v>9.1</v>
      </c>
      <c r="C22" s="17" t="s">
        <v>29</v>
      </c>
      <c r="D22" s="16">
        <v>1</v>
      </c>
      <c r="E22" s="22">
        <v>1500</v>
      </c>
      <c r="F22" s="22">
        <f t="shared" ref="F22:F27" si="2">PRODUCT(D22:E22)</f>
        <v>1500</v>
      </c>
      <c r="G22" s="23"/>
      <c r="H22" s="18" t="str">
        <f t="shared" ref="H22:H27" si="3">IF(G22="","",PRODUCT(D22,G22))</f>
        <v/>
      </c>
    </row>
    <row r="23" spans="2:8" ht="48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1500</v>
      </c>
      <c r="F24" s="22">
        <f t="shared" si="2"/>
        <v>1500</v>
      </c>
      <c r="G24" s="23"/>
      <c r="H24" s="18" t="str">
        <f t="shared" si="3"/>
        <v/>
      </c>
    </row>
    <row r="25" spans="2:8" ht="45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60" x14ac:dyDescent="0.2">
      <c r="B26" s="6">
        <v>11</v>
      </c>
      <c r="C26" s="17" t="s">
        <v>16</v>
      </c>
      <c r="D26" s="16">
        <v>1</v>
      </c>
      <c r="E26" s="22">
        <v>500</v>
      </c>
      <c r="F26" s="22">
        <f t="shared" si="2"/>
        <v>500</v>
      </c>
      <c r="G26" s="23"/>
      <c r="H26" s="18" t="str">
        <f t="shared" si="3"/>
        <v/>
      </c>
    </row>
    <row r="27" spans="2:8" ht="36" customHeight="1" x14ac:dyDescent="0.2">
      <c r="B27" s="6">
        <v>12</v>
      </c>
      <c r="C27" s="17" t="s">
        <v>17</v>
      </c>
      <c r="D27" s="16">
        <v>1</v>
      </c>
      <c r="E27" s="22">
        <v>180</v>
      </c>
      <c r="F27" s="22">
        <f t="shared" si="2"/>
        <v>180</v>
      </c>
      <c r="G27" s="23"/>
      <c r="H27" s="18"/>
    </row>
    <row r="28" spans="2:8" ht="20.25" x14ac:dyDescent="0.3">
      <c r="B28" s="7"/>
      <c r="C28" s="7"/>
      <c r="D28" s="8"/>
    </row>
    <row r="29" spans="2:8" ht="27" customHeight="1" x14ac:dyDescent="0.3">
      <c r="C29" s="7"/>
      <c r="D29" s="8"/>
      <c r="E29" s="33" t="s">
        <v>45</v>
      </c>
      <c r="F29" s="33"/>
      <c r="H29" s="24">
        <f>SUM(H22:H27,H13:H20)</f>
        <v>0</v>
      </c>
    </row>
    <row r="30" spans="2:8" ht="18.75" x14ac:dyDescent="0.2">
      <c r="E30" s="19"/>
      <c r="F30" s="20"/>
      <c r="H30" s="25"/>
    </row>
    <row r="31" spans="2:8" ht="27.75" customHeight="1" x14ac:dyDescent="0.2">
      <c r="E31" s="33" t="s">
        <v>44</v>
      </c>
      <c r="F31" s="33"/>
      <c r="H31" s="24">
        <f>H29*1.21</f>
        <v>0</v>
      </c>
    </row>
    <row r="32" spans="2:8" ht="15" x14ac:dyDescent="0.2">
      <c r="E32" s="19"/>
      <c r="F32" s="20"/>
      <c r="H32" s="26"/>
    </row>
    <row r="33" spans="3:8" ht="36.75" customHeight="1" x14ac:dyDescent="0.2">
      <c r="E33" s="33" t="s">
        <v>33</v>
      </c>
      <c r="F33" s="33"/>
      <c r="H33" s="28">
        <f>SUM(F13:F27)</f>
        <v>32730</v>
      </c>
    </row>
    <row r="34" spans="3:8" ht="18" x14ac:dyDescent="0.2">
      <c r="H34" s="50"/>
    </row>
    <row r="35" spans="3:8" ht="36.75" customHeight="1" x14ac:dyDescent="0.2">
      <c r="E35" s="51" t="s">
        <v>46</v>
      </c>
      <c r="F35" s="52"/>
      <c r="H35" s="32">
        <f>SUM('A1'!H29,'A2'!H29,'AP1'!H29,'AP2'!H29,'E1'!H29,'E2'!H29,'E3'!H29,O!H29)</f>
        <v>0</v>
      </c>
    </row>
    <row r="36" spans="3:8" ht="18" x14ac:dyDescent="0.2">
      <c r="E36" s="19"/>
      <c r="F36" s="21"/>
      <c r="H36" s="27"/>
    </row>
    <row r="37" spans="3:8" ht="31.5" customHeight="1" x14ac:dyDescent="0.2">
      <c r="C37"/>
      <c r="E37" s="33" t="s">
        <v>20</v>
      </c>
      <c r="F37" s="33"/>
      <c r="H37" s="32">
        <f>SUM('A1'!H33,'A2'!H33,'AP1'!H33,'AP2'!H33,'E1'!H33,'E2'!H33,'E3'!H33,O!H33)</f>
        <v>200030</v>
      </c>
    </row>
    <row r="38" spans="3:8" ht="25.5" customHeight="1" x14ac:dyDescent="0.2">
      <c r="C38"/>
    </row>
    <row r="39" spans="3:8" x14ac:dyDescent="0.2">
      <c r="C39"/>
    </row>
    <row r="40" spans="3:8" x14ac:dyDescent="0.2">
      <c r="C40"/>
    </row>
    <row r="41" spans="3:8" ht="27.75" customHeight="1" x14ac:dyDescent="0.2">
      <c r="C41"/>
    </row>
    <row r="42" spans="3:8" ht="36.75" customHeight="1" x14ac:dyDescent="0.2"/>
  </sheetData>
  <mergeCells count="9">
    <mergeCell ref="E31:F31"/>
    <mergeCell ref="E33:F33"/>
    <mergeCell ref="E37:F37"/>
    <mergeCell ref="C5:I5"/>
    <mergeCell ref="E29:F29"/>
    <mergeCell ref="C21:H21"/>
    <mergeCell ref="C9:H9"/>
    <mergeCell ref="D7:H7"/>
    <mergeCell ref="E35:F3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43" style="12" customWidth="1"/>
    <col min="4" max="4" width="21.85546875" customWidth="1"/>
    <col min="5" max="5" width="27.85546875" customWidth="1"/>
    <col min="6" max="6" width="27.140625" customWidth="1"/>
    <col min="7" max="7" width="27.85546875" customWidth="1"/>
    <col min="8" max="8" width="25.42578125" customWidth="1"/>
  </cols>
  <sheetData>
    <row r="1" spans="1:35" s="9" customFormat="1" ht="28.5" customHeight="1" x14ac:dyDescent="0.2">
      <c r="A1"/>
      <c r="B1"/>
      <c r="C1" s="10"/>
      <c r="D1"/>
      <c r="E1"/>
      <c r="F1"/>
      <c r="G1"/>
      <c r="H1"/>
      <c r="I1"/>
      <c r="J1"/>
    </row>
    <row r="2" spans="1:35" s="9" customFormat="1" x14ac:dyDescent="0.2">
      <c r="A2"/>
      <c r="B2"/>
      <c r="C2" s="10"/>
      <c r="D2"/>
      <c r="E2"/>
      <c r="F2"/>
      <c r="G2"/>
      <c r="H2"/>
      <c r="I2"/>
      <c r="J2"/>
    </row>
    <row r="3" spans="1:35" s="9" customFormat="1" ht="15.75" customHeight="1" x14ac:dyDescent="0.2">
      <c r="A3"/>
      <c r="B3"/>
      <c r="C3" s="10"/>
      <c r="D3"/>
      <c r="E3"/>
      <c r="F3"/>
      <c r="G3"/>
      <c r="H3"/>
      <c r="I3"/>
      <c r="J3"/>
    </row>
    <row r="4" spans="1:35" s="9" customFormat="1" ht="15.75" customHeight="1" x14ac:dyDescent="0.2">
      <c r="A4"/>
      <c r="B4"/>
      <c r="C4" s="10"/>
      <c r="D4"/>
      <c r="E4"/>
      <c r="F4"/>
      <c r="G4"/>
      <c r="H4"/>
      <c r="I4"/>
      <c r="J4"/>
    </row>
    <row r="5" spans="1:35" ht="33" customHeight="1" x14ac:dyDescent="0.2">
      <c r="C5" s="34" t="s">
        <v>30</v>
      </c>
      <c r="D5" s="35"/>
      <c r="E5" s="35"/>
      <c r="F5" s="35"/>
      <c r="G5" s="35"/>
      <c r="H5" s="35"/>
      <c r="I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1:35" ht="21.75" customHeight="1" x14ac:dyDescent="0.2">
      <c r="C6" s="2"/>
      <c r="D6" s="2"/>
      <c r="E6" s="2"/>
      <c r="F6" s="2"/>
      <c r="G6" s="2"/>
      <c r="H6" s="2"/>
      <c r="I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1:35" ht="33" x14ac:dyDescent="0.2">
      <c r="C7" s="4" t="s">
        <v>0</v>
      </c>
      <c r="D7" s="42"/>
      <c r="E7" s="43"/>
      <c r="F7" s="43"/>
      <c r="G7" s="43"/>
      <c r="H7" s="44"/>
      <c r="I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1:35" ht="19.5" customHeight="1" x14ac:dyDescent="0.2">
      <c r="B8" s="1"/>
      <c r="C8" s="11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1:35" ht="38.25" customHeight="1" x14ac:dyDescent="0.2">
      <c r="B9" s="1"/>
      <c r="C9" s="45" t="s">
        <v>40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1:35" ht="72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1:35" ht="49.5" customHeight="1" x14ac:dyDescent="0.2">
      <c r="B13" s="6">
        <v>1</v>
      </c>
      <c r="C13" s="17" t="s">
        <v>6</v>
      </c>
      <c r="D13" s="16">
        <v>2</v>
      </c>
      <c r="E13" s="22">
        <v>2500</v>
      </c>
      <c r="F13" s="22">
        <f t="shared" ref="F13:F20" si="0">PRODUCT(D13:E13)</f>
        <v>5000</v>
      </c>
      <c r="G13" s="18"/>
      <c r="H13" s="18" t="str">
        <f t="shared" ref="H13:H20" si="1">IF(G13="","",PRODUCT(D13,G13))</f>
        <v/>
      </c>
    </row>
    <row r="14" spans="1:35" ht="53.25" customHeight="1" x14ac:dyDescent="0.2">
      <c r="B14" s="6">
        <v>2</v>
      </c>
      <c r="C14" s="17" t="s">
        <v>22</v>
      </c>
      <c r="D14" s="16">
        <v>2</v>
      </c>
      <c r="E14" s="22">
        <v>1000</v>
      </c>
      <c r="F14" s="22">
        <f t="shared" si="0"/>
        <v>2000</v>
      </c>
      <c r="G14" s="18"/>
      <c r="H14" s="18" t="str">
        <f t="shared" si="1"/>
        <v/>
      </c>
    </row>
    <row r="15" spans="1:35" ht="63.75" customHeight="1" x14ac:dyDescent="0.2">
      <c r="B15" s="6">
        <v>3</v>
      </c>
      <c r="C15" s="17" t="s">
        <v>8</v>
      </c>
      <c r="D15" s="16">
        <v>1</v>
      </c>
      <c r="E15" s="22">
        <v>2000</v>
      </c>
      <c r="F15" s="22">
        <f t="shared" si="0"/>
        <v>2000</v>
      </c>
      <c r="G15" s="18"/>
      <c r="H15" s="18" t="str">
        <f t="shared" si="1"/>
        <v/>
      </c>
    </row>
    <row r="16" spans="1:35" ht="36.75" customHeight="1" x14ac:dyDescent="0.2">
      <c r="B16" s="6">
        <v>4</v>
      </c>
      <c r="C16" s="17" t="s">
        <v>9</v>
      </c>
      <c r="D16" s="16">
        <v>1</v>
      </c>
      <c r="E16" s="22">
        <v>1500</v>
      </c>
      <c r="F16" s="22">
        <f t="shared" si="0"/>
        <v>1500</v>
      </c>
      <c r="G16" s="18"/>
      <c r="H16" s="18" t="str">
        <f t="shared" si="1"/>
        <v/>
      </c>
    </row>
    <row r="17" spans="2:8" ht="36.75" customHeight="1" x14ac:dyDescent="0.2">
      <c r="B17" s="6">
        <v>5</v>
      </c>
      <c r="C17" s="17" t="s">
        <v>10</v>
      </c>
      <c r="D17" s="16">
        <v>1</v>
      </c>
      <c r="E17" s="22">
        <v>1500</v>
      </c>
      <c r="F17" s="22">
        <f t="shared" si="0"/>
        <v>1500</v>
      </c>
      <c r="G17" s="18"/>
      <c r="H17" s="18" t="str">
        <f t="shared" si="1"/>
        <v/>
      </c>
    </row>
    <row r="18" spans="2:8" ht="30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18"/>
      <c r="H18" s="18" t="str">
        <f t="shared" si="1"/>
        <v/>
      </c>
    </row>
    <row r="19" spans="2:8" ht="30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18"/>
      <c r="H19" s="18" t="str">
        <f t="shared" si="1"/>
        <v/>
      </c>
    </row>
    <row r="20" spans="2:8" ht="30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18"/>
      <c r="H20" s="18" t="str">
        <f t="shared" si="1"/>
        <v/>
      </c>
    </row>
    <row r="21" spans="2:8" ht="43.5" customHeight="1" x14ac:dyDescent="0.2">
      <c r="B21" s="15">
        <v>9</v>
      </c>
      <c r="C21" s="36" t="s">
        <v>14</v>
      </c>
      <c r="D21" s="37"/>
      <c r="E21" s="37"/>
      <c r="F21" s="37"/>
      <c r="G21" s="37"/>
      <c r="H21" s="38"/>
    </row>
    <row r="22" spans="2:8" ht="52.5" customHeight="1" x14ac:dyDescent="0.2">
      <c r="B22" s="6">
        <v>9.1</v>
      </c>
      <c r="C22" s="17" t="s">
        <v>29</v>
      </c>
      <c r="D22" s="16">
        <v>1</v>
      </c>
      <c r="E22" s="22">
        <v>1500</v>
      </c>
      <c r="F22" s="22">
        <f t="shared" ref="F22:F27" si="2">PRODUCT(D22:E22)</f>
        <v>1500</v>
      </c>
      <c r="G22" s="18"/>
      <c r="H22" s="18" t="str">
        <f t="shared" ref="H22:H27" si="3">IF(G22="","",PRODUCT(D22,G22))</f>
        <v/>
      </c>
    </row>
    <row r="23" spans="2:8" ht="30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18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18"/>
      <c r="H24" s="18" t="str">
        <f t="shared" si="3"/>
        <v/>
      </c>
    </row>
    <row r="25" spans="2:8" ht="45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18"/>
      <c r="H25" s="18" t="str">
        <f t="shared" si="3"/>
        <v/>
      </c>
    </row>
    <row r="26" spans="2:8" ht="66.7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18"/>
      <c r="H26" s="18" t="str">
        <f t="shared" si="3"/>
        <v/>
      </c>
    </row>
    <row r="27" spans="2:8" ht="39" customHeight="1" x14ac:dyDescent="0.2">
      <c r="B27" s="6">
        <v>12</v>
      </c>
      <c r="C27" s="17" t="s">
        <v>17</v>
      </c>
      <c r="D27" s="16">
        <v>1</v>
      </c>
      <c r="E27" s="22">
        <v>180</v>
      </c>
      <c r="F27" s="22">
        <f t="shared" si="2"/>
        <v>180</v>
      </c>
      <c r="G27" s="18"/>
      <c r="H27" s="18"/>
    </row>
    <row r="28" spans="2:8" ht="20.25" x14ac:dyDescent="0.3">
      <c r="B28" s="7"/>
      <c r="C28" s="7"/>
      <c r="D28" s="8"/>
    </row>
    <row r="29" spans="2:8" ht="20.25" x14ac:dyDescent="0.3">
      <c r="C29" s="7"/>
      <c r="D29" s="8"/>
      <c r="E29" s="33" t="s">
        <v>18</v>
      </c>
      <c r="F29" s="33"/>
      <c r="H29" s="24">
        <f>SUM(H22:H27,H13:H20)</f>
        <v>0</v>
      </c>
    </row>
    <row r="30" spans="2:8" ht="18.75" x14ac:dyDescent="0.2">
      <c r="E30" s="19"/>
      <c r="F30" s="20"/>
      <c r="H30" s="25"/>
    </row>
    <row r="31" spans="2:8" ht="18" x14ac:dyDescent="0.2">
      <c r="E31" s="33" t="s">
        <v>19</v>
      </c>
      <c r="F31" s="33"/>
      <c r="H31" s="24">
        <f>H29*1.21</f>
        <v>0</v>
      </c>
    </row>
    <row r="32" spans="2:8" ht="18" x14ac:dyDescent="0.2">
      <c r="E32" s="19"/>
      <c r="F32" s="20"/>
      <c r="H32" s="30"/>
    </row>
    <row r="33" spans="5:8" ht="35.25" customHeight="1" x14ac:dyDescent="0.2">
      <c r="E33" s="33" t="s">
        <v>33</v>
      </c>
      <c r="F33" s="33"/>
      <c r="H33" s="28">
        <f>SUM(F13:F27)</f>
        <v>24630</v>
      </c>
    </row>
    <row r="34" spans="5:8" ht="18" x14ac:dyDescent="0.2">
      <c r="H34" s="50"/>
    </row>
    <row r="35" spans="5:8" ht="35.25" customHeight="1" x14ac:dyDescent="0.2">
      <c r="E35" s="51" t="s">
        <v>46</v>
      </c>
      <c r="F35" s="52"/>
      <c r="H35" s="32">
        <f>SUM('A1'!H29,'A2'!H29,'AP1'!H29,'AP2'!H29,'E1'!H29,'E2'!H29,'E3'!H29,O!H29)</f>
        <v>0</v>
      </c>
    </row>
    <row r="36" spans="5:8" ht="18" x14ac:dyDescent="0.2">
      <c r="E36" s="19"/>
      <c r="F36" s="21"/>
      <c r="H36" s="27"/>
    </row>
    <row r="37" spans="5:8" ht="31.5" customHeight="1" x14ac:dyDescent="0.2">
      <c r="E37" s="51" t="s">
        <v>20</v>
      </c>
      <c r="F37" s="52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46.5703125" customWidth="1"/>
    <col min="4" max="4" width="21.85546875" customWidth="1"/>
    <col min="5" max="5" width="36.7109375" customWidth="1"/>
    <col min="6" max="6" width="25.85546875" customWidth="1"/>
    <col min="7" max="7" width="27.85546875" customWidth="1"/>
    <col min="8" max="8" width="25.42578125" customWidth="1"/>
  </cols>
  <sheetData>
    <row r="1" spans="1:35" s="9" customFormat="1" ht="28.5" customHeight="1" x14ac:dyDescent="0.2">
      <c r="A1"/>
      <c r="B1"/>
      <c r="C1" s="10"/>
      <c r="D1"/>
      <c r="E1"/>
      <c r="F1"/>
      <c r="G1"/>
      <c r="H1"/>
      <c r="I1"/>
    </row>
    <row r="2" spans="1:35" s="9" customFormat="1" x14ac:dyDescent="0.2">
      <c r="A2"/>
      <c r="B2"/>
      <c r="C2" s="10"/>
      <c r="D2"/>
      <c r="E2"/>
      <c r="F2"/>
      <c r="G2"/>
      <c r="H2"/>
      <c r="I2"/>
    </row>
    <row r="3" spans="1:35" s="9" customFormat="1" ht="15.75" customHeight="1" x14ac:dyDescent="0.2">
      <c r="A3"/>
      <c r="B3"/>
      <c r="C3" s="10"/>
      <c r="D3"/>
      <c r="E3"/>
      <c r="F3"/>
      <c r="G3"/>
      <c r="H3"/>
      <c r="I3"/>
    </row>
    <row r="4" spans="1:35" s="9" customFormat="1" ht="15.75" customHeight="1" x14ac:dyDescent="0.2">
      <c r="A4"/>
      <c r="B4"/>
      <c r="C4" s="10"/>
      <c r="D4"/>
      <c r="E4"/>
      <c r="F4"/>
      <c r="G4"/>
      <c r="H4"/>
      <c r="I4"/>
    </row>
    <row r="5" spans="1:35" ht="33" x14ac:dyDescent="0.2"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1:35" ht="21.75" customHeight="1" x14ac:dyDescent="0.2"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1:35" ht="33" x14ac:dyDescent="0.2"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1:35" ht="21" customHeight="1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1:35" ht="38.25" customHeight="1" x14ac:dyDescent="0.2">
      <c r="B9" s="1"/>
      <c r="C9" s="45" t="s">
        <v>39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1:35" ht="67.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1:35" ht="51.75" customHeight="1" x14ac:dyDescent="0.2">
      <c r="B13" s="6">
        <v>1</v>
      </c>
      <c r="C13" s="17" t="s">
        <v>6</v>
      </c>
      <c r="D13" s="16">
        <v>1</v>
      </c>
      <c r="E13" s="22">
        <v>3500</v>
      </c>
      <c r="F13" s="22">
        <f t="shared" ref="F13:F20" si="0">PRODUCT(D13:E13)</f>
        <v>3500</v>
      </c>
      <c r="G13" s="18"/>
      <c r="H13" s="18" t="str">
        <f t="shared" ref="H13:H20" si="1">IF(G13="","",PRODUCT(D13,G13))</f>
        <v/>
      </c>
    </row>
    <row r="14" spans="1:35" ht="50.25" customHeight="1" x14ac:dyDescent="0.2">
      <c r="B14" s="6">
        <v>2</v>
      </c>
      <c r="C14" s="17" t="s">
        <v>22</v>
      </c>
      <c r="D14" s="16">
        <v>2</v>
      </c>
      <c r="E14" s="22">
        <v>2000</v>
      </c>
      <c r="F14" s="22">
        <f t="shared" si="0"/>
        <v>4000</v>
      </c>
      <c r="G14" s="18"/>
      <c r="H14" s="18" t="str">
        <f t="shared" si="1"/>
        <v/>
      </c>
    </row>
    <row r="15" spans="1:35" ht="63.75" customHeight="1" x14ac:dyDescent="0.2">
      <c r="B15" s="6">
        <v>3</v>
      </c>
      <c r="C15" s="17" t="s">
        <v>8</v>
      </c>
      <c r="D15" s="16">
        <v>1</v>
      </c>
      <c r="E15" s="22">
        <v>1500</v>
      </c>
      <c r="F15" s="22">
        <f t="shared" si="0"/>
        <v>1500</v>
      </c>
      <c r="G15" s="18"/>
      <c r="H15" s="18" t="str">
        <f t="shared" si="1"/>
        <v/>
      </c>
    </row>
    <row r="16" spans="1:35" ht="30" x14ac:dyDescent="0.2">
      <c r="B16" s="6">
        <v>4</v>
      </c>
      <c r="C16" s="17" t="s">
        <v>9</v>
      </c>
      <c r="D16" s="16">
        <v>2</v>
      </c>
      <c r="E16" s="22">
        <v>1500</v>
      </c>
      <c r="F16" s="22">
        <f t="shared" si="0"/>
        <v>3000</v>
      </c>
      <c r="G16" s="18"/>
      <c r="H16" s="18" t="str">
        <f t="shared" si="1"/>
        <v/>
      </c>
    </row>
    <row r="17" spans="2:8" ht="30" x14ac:dyDescent="0.2">
      <c r="B17" s="6">
        <v>5</v>
      </c>
      <c r="C17" s="17" t="s">
        <v>10</v>
      </c>
      <c r="D17" s="16">
        <v>2</v>
      </c>
      <c r="E17" s="22">
        <v>1500</v>
      </c>
      <c r="F17" s="22">
        <f t="shared" si="0"/>
        <v>3000</v>
      </c>
      <c r="G17" s="18"/>
      <c r="H17" s="18" t="str">
        <f t="shared" si="1"/>
        <v/>
      </c>
    </row>
    <row r="18" spans="2:8" ht="30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18"/>
      <c r="H18" s="18" t="str">
        <f t="shared" si="1"/>
        <v/>
      </c>
    </row>
    <row r="19" spans="2:8" ht="30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18"/>
      <c r="H19" s="18" t="str">
        <f t="shared" si="1"/>
        <v/>
      </c>
    </row>
    <row r="20" spans="2:8" ht="30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18"/>
      <c r="H20" s="18" t="str">
        <f t="shared" si="1"/>
        <v/>
      </c>
    </row>
    <row r="21" spans="2:8" ht="41.25" customHeight="1" x14ac:dyDescent="0.2">
      <c r="B21" s="13">
        <v>9</v>
      </c>
      <c r="C21" s="36" t="s">
        <v>14</v>
      </c>
      <c r="D21" s="37"/>
      <c r="E21" s="37"/>
      <c r="F21" s="37"/>
      <c r="G21" s="37"/>
      <c r="H21" s="38"/>
    </row>
    <row r="22" spans="2:8" ht="45" x14ac:dyDescent="0.2">
      <c r="B22" s="6">
        <v>9.1</v>
      </c>
      <c r="C22" s="17" t="s">
        <v>29</v>
      </c>
      <c r="D22" s="16">
        <v>1</v>
      </c>
      <c r="E22" s="22">
        <v>1500</v>
      </c>
      <c r="F22" s="22">
        <f t="shared" ref="F22:F27" si="2">PRODUCT(D22:E22)</f>
        <v>1500</v>
      </c>
      <c r="G22" s="18"/>
      <c r="H22" s="18" t="str">
        <f t="shared" ref="H22:H27" si="3">IF(G22="","",PRODUCT(D22,G22))</f>
        <v/>
      </c>
    </row>
    <row r="23" spans="2:8" ht="30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18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18"/>
      <c r="H24" s="18" t="str">
        <f t="shared" si="3"/>
        <v/>
      </c>
    </row>
    <row r="25" spans="2:8" ht="50.25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18"/>
      <c r="H25" s="18" t="str">
        <f t="shared" si="3"/>
        <v/>
      </c>
    </row>
    <row r="26" spans="2:8" ht="61.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18"/>
      <c r="H26" s="18" t="str">
        <f t="shared" si="3"/>
        <v/>
      </c>
    </row>
    <row r="27" spans="2:8" ht="29.25" customHeight="1" x14ac:dyDescent="0.2">
      <c r="B27" s="6">
        <v>12</v>
      </c>
      <c r="C27" s="17" t="s">
        <v>17</v>
      </c>
      <c r="D27" s="16">
        <v>1</v>
      </c>
      <c r="E27" s="22">
        <v>180</v>
      </c>
      <c r="F27" s="22">
        <f t="shared" si="2"/>
        <v>180</v>
      </c>
      <c r="G27" s="18"/>
      <c r="H27" s="18"/>
    </row>
    <row r="28" spans="2:8" ht="20.25" x14ac:dyDescent="0.3">
      <c r="B28" s="7"/>
      <c r="C28" s="7"/>
      <c r="D28" s="8"/>
    </row>
    <row r="29" spans="2:8" ht="20.25" x14ac:dyDescent="0.3">
      <c r="C29" s="31" t="s">
        <v>43</v>
      </c>
      <c r="D29" s="8"/>
      <c r="E29" s="33" t="s">
        <v>18</v>
      </c>
      <c r="F29" s="33"/>
      <c r="H29" s="24">
        <f>SUM(H22:H27,H13:H20)</f>
        <v>0</v>
      </c>
    </row>
    <row r="30" spans="2:8" ht="18.75" x14ac:dyDescent="0.2">
      <c r="E30" s="19"/>
      <c r="F30" s="20"/>
      <c r="H30" s="25"/>
    </row>
    <row r="31" spans="2:8" ht="18" x14ac:dyDescent="0.2">
      <c r="E31" s="33" t="s">
        <v>19</v>
      </c>
      <c r="F31" s="33"/>
      <c r="H31" s="24">
        <f>H29*1.21</f>
        <v>0</v>
      </c>
    </row>
    <row r="32" spans="2:8" ht="18" x14ac:dyDescent="0.2">
      <c r="E32" s="19"/>
      <c r="F32" s="20"/>
      <c r="H32" s="30"/>
    </row>
    <row r="33" spans="3:8" ht="39" customHeight="1" x14ac:dyDescent="0.2">
      <c r="E33" s="33" t="s">
        <v>33</v>
      </c>
      <c r="F33" s="33"/>
      <c r="H33" s="28">
        <f>SUM(F13:F27)</f>
        <v>27630</v>
      </c>
    </row>
    <row r="34" spans="3:8" ht="18" x14ac:dyDescent="0.2">
      <c r="C34" s="12"/>
      <c r="H34" s="50"/>
    </row>
    <row r="35" spans="3:8" ht="39" customHeight="1" x14ac:dyDescent="0.2">
      <c r="C35" s="12"/>
      <c r="E35" s="51" t="s">
        <v>46</v>
      </c>
      <c r="F35" s="52"/>
      <c r="H35" s="32">
        <f>SUM('A1'!H29,'A2'!H29,'AP1'!H29,'AP2'!H29,'E1'!H29,'E2'!H29,'E3'!H29,O!H29)</f>
        <v>0</v>
      </c>
    </row>
    <row r="36" spans="3:8" ht="18" x14ac:dyDescent="0.2">
      <c r="C36" s="12"/>
      <c r="E36" s="19"/>
      <c r="F36" s="21"/>
      <c r="H36" s="27"/>
    </row>
    <row r="37" spans="3:8" ht="33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45.5703125" customWidth="1"/>
    <col min="4" max="4" width="21.85546875" customWidth="1"/>
    <col min="5" max="5" width="27.85546875" customWidth="1"/>
    <col min="6" max="6" width="26.140625" customWidth="1"/>
    <col min="7" max="7" width="27.85546875" customWidth="1"/>
    <col min="8" max="8" width="25.42578125" customWidth="1"/>
  </cols>
  <sheetData>
    <row r="1" spans="1:35" s="9" customFormat="1" ht="28.5" customHeight="1" x14ac:dyDescent="0.2">
      <c r="A1"/>
      <c r="B1"/>
      <c r="C1" s="10"/>
      <c r="D1"/>
      <c r="E1"/>
      <c r="F1"/>
      <c r="G1"/>
      <c r="H1"/>
      <c r="I1"/>
    </row>
    <row r="2" spans="1:35" s="9" customFormat="1" x14ac:dyDescent="0.2">
      <c r="A2"/>
      <c r="B2"/>
      <c r="C2" s="10"/>
      <c r="D2"/>
      <c r="E2"/>
      <c r="F2"/>
      <c r="G2"/>
      <c r="H2"/>
      <c r="I2"/>
    </row>
    <row r="3" spans="1:35" s="9" customFormat="1" ht="15.75" customHeight="1" x14ac:dyDescent="0.2">
      <c r="A3"/>
      <c r="B3"/>
      <c r="C3" s="10"/>
      <c r="D3"/>
      <c r="E3"/>
      <c r="F3"/>
      <c r="G3"/>
      <c r="H3"/>
      <c r="I3"/>
    </row>
    <row r="4" spans="1:35" s="9" customFormat="1" ht="15.75" customHeight="1" x14ac:dyDescent="0.2">
      <c r="A4"/>
      <c r="B4"/>
      <c r="C4" s="10"/>
      <c r="D4"/>
      <c r="E4"/>
      <c r="F4"/>
      <c r="G4"/>
      <c r="H4"/>
      <c r="I4"/>
    </row>
    <row r="5" spans="1:35" ht="33" x14ac:dyDescent="0.2"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1:35" ht="18" customHeight="1" x14ac:dyDescent="0.2"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1:35" ht="33" x14ac:dyDescent="0.2"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1:35" ht="18.75" customHeight="1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1:35" ht="38.25" customHeight="1" x14ac:dyDescent="0.2">
      <c r="B9" s="1"/>
      <c r="C9" s="45" t="s">
        <v>38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1:35" ht="68.2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1:35" ht="54" customHeight="1" x14ac:dyDescent="0.2">
      <c r="B13" s="6">
        <v>1</v>
      </c>
      <c r="C13" s="17" t="s">
        <v>6</v>
      </c>
      <c r="D13" s="16">
        <v>1</v>
      </c>
      <c r="E13" s="22">
        <v>2500</v>
      </c>
      <c r="F13" s="22">
        <f t="shared" ref="F13:F20" si="0">PRODUCT(D13:E13)</f>
        <v>2500</v>
      </c>
      <c r="G13" s="23"/>
      <c r="H13" s="18" t="str">
        <f t="shared" ref="H13:H20" si="1">IF(G13="","",PRODUCT(D13,G13))</f>
        <v/>
      </c>
    </row>
    <row r="14" spans="1:35" ht="52.5" customHeight="1" x14ac:dyDescent="0.2">
      <c r="B14" s="6">
        <v>2</v>
      </c>
      <c r="C14" s="17" t="s">
        <v>21</v>
      </c>
      <c r="D14" s="16">
        <v>2</v>
      </c>
      <c r="E14" s="22">
        <v>1700</v>
      </c>
      <c r="F14" s="22">
        <f t="shared" si="0"/>
        <v>3400</v>
      </c>
      <c r="G14" s="23"/>
      <c r="H14" s="18" t="str">
        <f t="shared" si="1"/>
        <v/>
      </c>
    </row>
    <row r="15" spans="1:35" ht="65.25" customHeight="1" x14ac:dyDescent="0.2">
      <c r="B15" s="6">
        <v>3</v>
      </c>
      <c r="C15" s="17" t="s">
        <v>8</v>
      </c>
      <c r="D15" s="16">
        <v>3</v>
      </c>
      <c r="E15" s="22">
        <v>1250</v>
      </c>
      <c r="F15" s="22">
        <f t="shared" si="0"/>
        <v>3750</v>
      </c>
      <c r="G15" s="23"/>
      <c r="H15" s="18" t="str">
        <f t="shared" si="1"/>
        <v/>
      </c>
    </row>
    <row r="16" spans="1:35" ht="36.75" customHeight="1" x14ac:dyDescent="0.2">
      <c r="B16" s="6">
        <v>4</v>
      </c>
      <c r="C16" s="17" t="s">
        <v>9</v>
      </c>
      <c r="D16" s="16">
        <v>1</v>
      </c>
      <c r="E16" s="22">
        <v>1250</v>
      </c>
      <c r="F16" s="22">
        <f t="shared" si="0"/>
        <v>1250</v>
      </c>
      <c r="G16" s="23"/>
      <c r="H16" s="18" t="str">
        <f t="shared" si="1"/>
        <v/>
      </c>
    </row>
    <row r="17" spans="2:8" ht="31.5" customHeight="1" x14ac:dyDescent="0.2">
      <c r="B17" s="6">
        <v>5</v>
      </c>
      <c r="C17" s="17" t="s">
        <v>10</v>
      </c>
      <c r="D17" s="16">
        <v>1</v>
      </c>
      <c r="E17" s="22">
        <v>1250</v>
      </c>
      <c r="F17" s="22">
        <f t="shared" si="0"/>
        <v>1250</v>
      </c>
      <c r="G17" s="23"/>
      <c r="H17" s="18" t="str">
        <f t="shared" si="1"/>
        <v/>
      </c>
    </row>
    <row r="18" spans="2:8" ht="30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23"/>
      <c r="H18" s="18" t="str">
        <f t="shared" si="1"/>
        <v/>
      </c>
    </row>
    <row r="19" spans="2:8" ht="30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23"/>
      <c r="H19" s="18" t="str">
        <f t="shared" si="1"/>
        <v/>
      </c>
    </row>
    <row r="20" spans="2:8" ht="30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23"/>
      <c r="H20" s="18" t="str">
        <f t="shared" si="1"/>
        <v/>
      </c>
    </row>
    <row r="21" spans="2:8" ht="45" customHeight="1" x14ac:dyDescent="0.2">
      <c r="B21" s="13">
        <v>9</v>
      </c>
      <c r="C21" s="36" t="s">
        <v>14</v>
      </c>
      <c r="D21" s="37"/>
      <c r="E21" s="37"/>
      <c r="F21" s="37"/>
      <c r="G21" s="37"/>
      <c r="H21" s="38"/>
    </row>
    <row r="22" spans="2:8" ht="49.5" customHeight="1" x14ac:dyDescent="0.2">
      <c r="B22" s="6">
        <v>9.1</v>
      </c>
      <c r="C22" s="17" t="s">
        <v>32</v>
      </c>
      <c r="D22" s="16">
        <v>1</v>
      </c>
      <c r="E22" s="22">
        <v>1500</v>
      </c>
      <c r="F22" s="22">
        <f t="shared" ref="F22:F27" si="2">PRODUCT(D22:E22)</f>
        <v>1500</v>
      </c>
      <c r="G22" s="23"/>
      <c r="H22" s="18" t="str">
        <f t="shared" ref="H22:H27" si="3">IF(G22="","",PRODUCT(D22,G22))</f>
        <v/>
      </c>
    </row>
    <row r="23" spans="2:8" ht="30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23"/>
      <c r="H24" s="18" t="str">
        <f t="shared" si="3"/>
        <v/>
      </c>
    </row>
    <row r="25" spans="2:8" ht="57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59.2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23"/>
      <c r="H26" s="18" t="str">
        <f t="shared" si="3"/>
        <v/>
      </c>
    </row>
    <row r="27" spans="2:8" ht="32.25" customHeight="1" x14ac:dyDescent="0.2">
      <c r="B27" s="6">
        <v>12</v>
      </c>
      <c r="C27" s="17" t="s">
        <v>17</v>
      </c>
      <c r="D27" s="16">
        <v>1</v>
      </c>
      <c r="E27" s="22">
        <v>180</v>
      </c>
      <c r="F27" s="22">
        <f t="shared" si="2"/>
        <v>180</v>
      </c>
      <c r="G27" s="23"/>
      <c r="H27" s="18"/>
    </row>
    <row r="28" spans="2:8" ht="20.25" x14ac:dyDescent="0.3">
      <c r="B28" s="7"/>
      <c r="C28" s="7"/>
      <c r="D28" s="8"/>
    </row>
    <row r="29" spans="2:8" ht="20.25" x14ac:dyDescent="0.3">
      <c r="C29" s="7"/>
      <c r="D29" s="8"/>
      <c r="E29" s="33" t="s">
        <v>18</v>
      </c>
      <c r="F29" s="33"/>
      <c r="H29" s="24">
        <f>SUM(H13:H20,H22:H27)</f>
        <v>0</v>
      </c>
    </row>
    <row r="30" spans="2:8" ht="18.75" x14ac:dyDescent="0.2">
      <c r="E30" s="19"/>
      <c r="F30" s="20"/>
      <c r="H30" s="25"/>
    </row>
    <row r="31" spans="2:8" ht="18" x14ac:dyDescent="0.2">
      <c r="E31" s="33" t="s">
        <v>19</v>
      </c>
      <c r="F31" s="33"/>
      <c r="H31" s="24">
        <f>H29*1.21</f>
        <v>0</v>
      </c>
    </row>
    <row r="32" spans="2:8" ht="15" x14ac:dyDescent="0.2">
      <c r="E32" s="19"/>
      <c r="F32" s="20"/>
      <c r="H32" s="26"/>
    </row>
    <row r="33" spans="1:8" ht="36.75" customHeight="1" x14ac:dyDescent="0.2">
      <c r="E33" s="33" t="s">
        <v>33</v>
      </c>
      <c r="F33" s="33"/>
      <c r="H33" s="28">
        <f>SUM(F13:F27)</f>
        <v>24780</v>
      </c>
    </row>
    <row r="34" spans="1:8" ht="18" x14ac:dyDescent="0.2">
      <c r="A34">
        <v>1</v>
      </c>
      <c r="C34" s="12"/>
      <c r="H34" s="50"/>
    </row>
    <row r="35" spans="1:8" ht="36.75" customHeight="1" x14ac:dyDescent="0.2">
      <c r="C35" s="12"/>
      <c r="E35" s="51" t="s">
        <v>46</v>
      </c>
      <c r="F35" s="52"/>
      <c r="H35" s="32">
        <f>SUM('A1'!H29,'A2'!H29,'AP1'!H29,'AP2'!H29,'E1'!H29,'E2'!H29,'E3'!H29,O!H29)</f>
        <v>0</v>
      </c>
    </row>
    <row r="36" spans="1:8" ht="18" x14ac:dyDescent="0.2">
      <c r="C36" s="12"/>
      <c r="E36" s="19"/>
      <c r="F36" s="21"/>
      <c r="H36" s="27"/>
    </row>
    <row r="37" spans="1:8" ht="34.5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58.140625" customWidth="1"/>
    <col min="4" max="4" width="21.85546875" customWidth="1"/>
    <col min="5" max="5" width="27.85546875" customWidth="1"/>
    <col min="6" max="6" width="27.28515625" customWidth="1"/>
    <col min="7" max="7" width="27.85546875" customWidth="1"/>
    <col min="8" max="8" width="25.42578125" customWidth="1"/>
  </cols>
  <sheetData>
    <row r="1" spans="1:35" s="9" customFormat="1" ht="28.5" customHeight="1" x14ac:dyDescent="0.2">
      <c r="A1"/>
      <c r="B1"/>
      <c r="C1" s="10"/>
      <c r="D1"/>
      <c r="E1"/>
      <c r="F1"/>
      <c r="G1"/>
      <c r="H1"/>
      <c r="I1"/>
    </row>
    <row r="2" spans="1:35" s="9" customFormat="1" x14ac:dyDescent="0.2">
      <c r="A2"/>
      <c r="B2"/>
      <c r="C2" s="10"/>
      <c r="D2"/>
      <c r="E2"/>
      <c r="F2"/>
      <c r="G2"/>
      <c r="H2"/>
      <c r="I2"/>
    </row>
    <row r="3" spans="1:35" s="9" customFormat="1" ht="15.75" customHeight="1" x14ac:dyDescent="0.2">
      <c r="A3"/>
      <c r="B3"/>
      <c r="C3" s="10"/>
      <c r="D3"/>
      <c r="E3"/>
      <c r="F3"/>
      <c r="G3"/>
      <c r="H3"/>
      <c r="I3"/>
    </row>
    <row r="4" spans="1:35" s="9" customFormat="1" ht="15.75" customHeight="1" x14ac:dyDescent="0.2">
      <c r="A4"/>
      <c r="B4"/>
      <c r="C4" s="10"/>
      <c r="D4"/>
      <c r="E4"/>
      <c r="F4"/>
      <c r="G4"/>
      <c r="H4"/>
      <c r="I4"/>
    </row>
    <row r="5" spans="1:35" ht="33" x14ac:dyDescent="0.2"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1:35" ht="19.5" customHeight="1" x14ac:dyDescent="0.2"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1:35" ht="33" x14ac:dyDescent="0.2"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1:35" ht="16.5" customHeight="1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1:35" ht="38.25" customHeight="1" x14ac:dyDescent="0.2">
      <c r="B9" s="1"/>
      <c r="C9" s="45" t="s">
        <v>37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1:35" ht="69.7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1:35" ht="42" customHeight="1" x14ac:dyDescent="0.2">
      <c r="B13" s="6">
        <v>1</v>
      </c>
      <c r="C13" s="17" t="s">
        <v>6</v>
      </c>
      <c r="D13" s="16">
        <v>1</v>
      </c>
      <c r="E13" s="22">
        <v>5000</v>
      </c>
      <c r="F13" s="22">
        <f t="shared" ref="F13:F20" si="0">PRODUCT(D13:E13)</f>
        <v>5000</v>
      </c>
      <c r="G13" s="23"/>
      <c r="H13" s="18" t="str">
        <f t="shared" ref="H13:H20" si="1">IF(G13="","",PRODUCT(D13,G13))</f>
        <v/>
      </c>
    </row>
    <row r="14" spans="1:35" ht="42.75" customHeight="1" x14ac:dyDescent="0.2">
      <c r="B14" s="6">
        <v>2</v>
      </c>
      <c r="C14" s="17" t="s">
        <v>21</v>
      </c>
      <c r="D14" s="16">
        <v>1</v>
      </c>
      <c r="E14" s="22">
        <v>1000</v>
      </c>
      <c r="F14" s="22">
        <f t="shared" si="0"/>
        <v>1000</v>
      </c>
      <c r="G14" s="23"/>
      <c r="H14" s="18" t="str">
        <f t="shared" si="1"/>
        <v/>
      </c>
    </row>
    <row r="15" spans="1:35" ht="56.25" customHeight="1" x14ac:dyDescent="0.2">
      <c r="B15" s="6">
        <v>3</v>
      </c>
      <c r="C15" s="17" t="s">
        <v>8</v>
      </c>
      <c r="D15" s="16">
        <v>1</v>
      </c>
      <c r="E15" s="22">
        <v>1000</v>
      </c>
      <c r="F15" s="22">
        <f t="shared" si="0"/>
        <v>1000</v>
      </c>
      <c r="G15" s="23"/>
      <c r="H15" s="18" t="str">
        <f t="shared" si="1"/>
        <v/>
      </c>
    </row>
    <row r="16" spans="1:35" ht="42.75" customHeight="1" x14ac:dyDescent="0.2">
      <c r="B16" s="6">
        <v>4</v>
      </c>
      <c r="C16" s="17" t="s">
        <v>9</v>
      </c>
      <c r="D16" s="16">
        <v>1</v>
      </c>
      <c r="E16" s="22">
        <v>1500</v>
      </c>
      <c r="F16" s="22">
        <f t="shared" si="0"/>
        <v>1500</v>
      </c>
      <c r="G16" s="23"/>
      <c r="H16" s="18" t="str">
        <f t="shared" si="1"/>
        <v/>
      </c>
    </row>
    <row r="17" spans="2:8" ht="38.25" customHeight="1" x14ac:dyDescent="0.2">
      <c r="B17" s="6">
        <v>5</v>
      </c>
      <c r="C17" s="17" t="s">
        <v>10</v>
      </c>
      <c r="D17" s="16">
        <v>1</v>
      </c>
      <c r="E17" s="22">
        <v>2000</v>
      </c>
      <c r="F17" s="22">
        <f t="shared" si="0"/>
        <v>2000</v>
      </c>
      <c r="G17" s="23"/>
      <c r="H17" s="18" t="str">
        <f t="shared" si="1"/>
        <v/>
      </c>
    </row>
    <row r="18" spans="2:8" ht="32.25" customHeight="1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23"/>
      <c r="H18" s="18" t="str">
        <f t="shared" si="1"/>
        <v/>
      </c>
    </row>
    <row r="19" spans="2:8" ht="38.25" customHeight="1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23"/>
      <c r="H19" s="18" t="str">
        <f t="shared" si="1"/>
        <v/>
      </c>
    </row>
    <row r="20" spans="2:8" ht="33.75" customHeight="1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23"/>
      <c r="H20" s="18" t="str">
        <f t="shared" si="1"/>
        <v/>
      </c>
    </row>
    <row r="21" spans="2:8" ht="39.75" customHeight="1" x14ac:dyDescent="0.2">
      <c r="B21" s="13">
        <v>9</v>
      </c>
      <c r="C21" s="36" t="s">
        <v>14</v>
      </c>
      <c r="D21" s="37"/>
      <c r="E21" s="37"/>
      <c r="F21" s="37"/>
      <c r="G21" s="37"/>
      <c r="H21" s="38"/>
    </row>
    <row r="22" spans="2:8" ht="37.5" customHeight="1" x14ac:dyDescent="0.2">
      <c r="B22" s="6">
        <v>9.1</v>
      </c>
      <c r="C22" s="17" t="s">
        <v>32</v>
      </c>
      <c r="D22" s="16">
        <v>1</v>
      </c>
      <c r="E22" s="22">
        <v>1500</v>
      </c>
      <c r="F22" s="22">
        <f t="shared" ref="F22:F27" si="2">PRODUCT(D22:E22)</f>
        <v>1500</v>
      </c>
      <c r="G22" s="23"/>
      <c r="H22" s="18" t="str">
        <f t="shared" ref="H22:H27" si="3">IF(G22="","",PRODUCT(D22,G22))</f>
        <v/>
      </c>
    </row>
    <row r="23" spans="2:8" ht="37.5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23"/>
      <c r="H24" s="18" t="str">
        <f t="shared" si="3"/>
        <v/>
      </c>
    </row>
    <row r="25" spans="2:8" ht="41.25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55.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23"/>
      <c r="H26" s="18" t="str">
        <f t="shared" si="3"/>
        <v/>
      </c>
    </row>
    <row r="27" spans="2:8" ht="29.25" customHeight="1" x14ac:dyDescent="0.2">
      <c r="B27" s="6">
        <v>12</v>
      </c>
      <c r="C27" s="17" t="s">
        <v>17</v>
      </c>
      <c r="D27" s="16">
        <v>1</v>
      </c>
      <c r="E27" s="22">
        <v>170</v>
      </c>
      <c r="F27" s="22">
        <f t="shared" si="2"/>
        <v>170</v>
      </c>
      <c r="G27" s="23"/>
      <c r="H27" s="18"/>
    </row>
    <row r="28" spans="2:8" ht="20.25" x14ac:dyDescent="0.3">
      <c r="B28" s="7"/>
      <c r="C28" s="7"/>
      <c r="D28" s="8"/>
      <c r="H28" s="29"/>
    </row>
    <row r="29" spans="2:8" ht="39" customHeight="1" x14ac:dyDescent="0.3">
      <c r="C29" s="7"/>
      <c r="D29" s="8"/>
      <c r="E29" s="33" t="s">
        <v>18</v>
      </c>
      <c r="F29" s="33"/>
      <c r="H29" s="24">
        <f>SUM(H13:H20,H22:H27)</f>
        <v>0</v>
      </c>
    </row>
    <row r="30" spans="2:8" ht="18.75" x14ac:dyDescent="0.2">
      <c r="E30" s="19"/>
      <c r="F30" s="20"/>
      <c r="H30" s="25"/>
    </row>
    <row r="31" spans="2:8" ht="30.75" customHeight="1" x14ac:dyDescent="0.2">
      <c r="E31" s="33" t="s">
        <v>19</v>
      </c>
      <c r="F31" s="33"/>
      <c r="H31" s="24">
        <f>H29*1.21</f>
        <v>0</v>
      </c>
    </row>
    <row r="32" spans="2:8" ht="15" x14ac:dyDescent="0.2">
      <c r="E32" s="19"/>
      <c r="F32" s="20"/>
      <c r="H32" s="26"/>
    </row>
    <row r="33" spans="3:8" ht="36.75" customHeight="1" x14ac:dyDescent="0.2">
      <c r="E33" s="33" t="s">
        <v>33</v>
      </c>
      <c r="F33" s="33"/>
      <c r="H33" s="28">
        <f>SUM(F13:F27)</f>
        <v>23120</v>
      </c>
    </row>
    <row r="34" spans="3:8" ht="18" x14ac:dyDescent="0.2">
      <c r="C34" s="12"/>
      <c r="H34" s="50"/>
    </row>
    <row r="35" spans="3:8" ht="36.75" customHeight="1" x14ac:dyDescent="0.2">
      <c r="C35" s="12"/>
      <c r="E35" s="51" t="s">
        <v>46</v>
      </c>
      <c r="F35" s="52"/>
      <c r="H35" s="32">
        <f>SUM('A1'!H29,'A2'!H29,'AP1'!H29,'AP2'!H29,'E1'!H29,'E2'!H29,'E3'!H29,O!H29)</f>
        <v>0</v>
      </c>
    </row>
    <row r="36" spans="3:8" ht="18" x14ac:dyDescent="0.2">
      <c r="C36" s="12"/>
      <c r="E36" s="19"/>
      <c r="F36" s="21"/>
      <c r="H36" s="27"/>
    </row>
    <row r="37" spans="3:8" ht="29.25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50.85546875" style="12" customWidth="1"/>
    <col min="4" max="4" width="21.85546875" customWidth="1"/>
    <col min="5" max="7" width="27.85546875" customWidth="1"/>
    <col min="8" max="8" width="25.42578125" customWidth="1"/>
  </cols>
  <sheetData>
    <row r="1" spans="1:35" s="9" customFormat="1" ht="28.5" customHeight="1" x14ac:dyDescent="0.2">
      <c r="A1"/>
      <c r="B1"/>
      <c r="C1" s="10"/>
      <c r="D1"/>
      <c r="E1"/>
      <c r="F1"/>
      <c r="G1"/>
      <c r="H1"/>
      <c r="I1"/>
    </row>
    <row r="2" spans="1:35" s="9" customFormat="1" x14ac:dyDescent="0.2">
      <c r="A2"/>
      <c r="B2"/>
      <c r="C2" s="10"/>
      <c r="D2"/>
      <c r="E2"/>
      <c r="F2"/>
      <c r="G2"/>
      <c r="H2"/>
      <c r="I2"/>
    </row>
    <row r="3" spans="1:35" s="9" customFormat="1" ht="15.75" customHeight="1" x14ac:dyDescent="0.2">
      <c r="A3"/>
      <c r="B3"/>
      <c r="C3" s="10"/>
      <c r="D3"/>
      <c r="E3"/>
      <c r="F3"/>
      <c r="G3"/>
      <c r="H3"/>
      <c r="I3"/>
    </row>
    <row r="4" spans="1:35" s="9" customFormat="1" ht="15.75" customHeight="1" x14ac:dyDescent="0.2">
      <c r="A4"/>
      <c r="B4"/>
      <c r="C4" s="10"/>
      <c r="D4"/>
      <c r="E4"/>
      <c r="F4"/>
      <c r="G4"/>
      <c r="H4"/>
      <c r="I4"/>
    </row>
    <row r="5" spans="1:35" ht="33" x14ac:dyDescent="0.2"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1:35" ht="21" customHeight="1" x14ac:dyDescent="0.2"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1:35" ht="33" x14ac:dyDescent="0.2"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1:35" ht="14.25" customHeight="1" x14ac:dyDescent="0.2">
      <c r="C8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1:35" ht="38.25" customHeight="1" x14ac:dyDescent="0.2">
      <c r="B9" s="1"/>
      <c r="C9" s="45" t="s">
        <v>36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1:35" ht="69.7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25</v>
      </c>
      <c r="H12" s="14" t="s">
        <v>24</v>
      </c>
    </row>
    <row r="13" spans="1:35" ht="51.75" customHeight="1" x14ac:dyDescent="0.2">
      <c r="B13" s="6">
        <v>1</v>
      </c>
      <c r="C13" s="17" t="s">
        <v>6</v>
      </c>
      <c r="D13" s="16">
        <v>1</v>
      </c>
      <c r="E13" s="22">
        <v>1150</v>
      </c>
      <c r="F13" s="22">
        <f t="shared" ref="F13:F20" si="0">PRODUCT(D13:E13)</f>
        <v>1150</v>
      </c>
      <c r="G13" s="23"/>
      <c r="H13" s="18" t="str">
        <f t="shared" ref="H13:H20" si="1">IF(G13="","",PRODUCT(D13,G13))</f>
        <v/>
      </c>
    </row>
    <row r="14" spans="1:35" ht="54.75" customHeight="1" x14ac:dyDescent="0.2">
      <c r="B14" s="6">
        <v>2</v>
      </c>
      <c r="C14" s="17" t="s">
        <v>21</v>
      </c>
      <c r="D14" s="16">
        <v>1</v>
      </c>
      <c r="E14" s="22">
        <v>800</v>
      </c>
      <c r="F14" s="22">
        <f t="shared" si="0"/>
        <v>800</v>
      </c>
      <c r="G14" s="23"/>
      <c r="H14" s="18" t="str">
        <f t="shared" si="1"/>
        <v/>
      </c>
    </row>
    <row r="15" spans="1:35" ht="57" customHeight="1" x14ac:dyDescent="0.2">
      <c r="B15" s="6">
        <v>3</v>
      </c>
      <c r="C15" s="17" t="s">
        <v>8</v>
      </c>
      <c r="D15" s="16">
        <v>1</v>
      </c>
      <c r="E15" s="22">
        <v>400</v>
      </c>
      <c r="F15" s="22">
        <f t="shared" si="0"/>
        <v>400</v>
      </c>
      <c r="G15" s="23"/>
      <c r="H15" s="18" t="str">
        <f t="shared" si="1"/>
        <v/>
      </c>
    </row>
    <row r="16" spans="1:35" ht="39" customHeight="1" x14ac:dyDescent="0.2">
      <c r="B16" s="6">
        <v>4</v>
      </c>
      <c r="C16" s="17" t="s">
        <v>9</v>
      </c>
      <c r="D16" s="16">
        <v>1</v>
      </c>
      <c r="E16" s="22">
        <v>400</v>
      </c>
      <c r="F16" s="22">
        <f t="shared" si="0"/>
        <v>400</v>
      </c>
      <c r="G16" s="23"/>
      <c r="H16" s="18" t="str">
        <f t="shared" si="1"/>
        <v/>
      </c>
    </row>
    <row r="17" spans="2:8" ht="39" customHeight="1" x14ac:dyDescent="0.2">
      <c r="B17" s="6">
        <v>5</v>
      </c>
      <c r="C17" s="17" t="s">
        <v>10</v>
      </c>
      <c r="D17" s="16">
        <v>1</v>
      </c>
      <c r="E17" s="22">
        <v>400</v>
      </c>
      <c r="F17" s="22">
        <f t="shared" si="0"/>
        <v>400</v>
      </c>
      <c r="G17" s="23"/>
      <c r="H17" s="18" t="str">
        <f t="shared" si="1"/>
        <v/>
      </c>
    </row>
    <row r="18" spans="2:8" ht="44.25" customHeight="1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23"/>
      <c r="H18" s="18" t="str">
        <f t="shared" si="1"/>
        <v/>
      </c>
    </row>
    <row r="19" spans="2:8" ht="40.5" customHeight="1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23"/>
      <c r="H19" s="18" t="str">
        <f t="shared" si="1"/>
        <v/>
      </c>
    </row>
    <row r="20" spans="2:8" ht="42" customHeight="1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23"/>
      <c r="H20" s="18" t="str">
        <f t="shared" si="1"/>
        <v/>
      </c>
    </row>
    <row r="21" spans="2:8" ht="44.25" customHeight="1" x14ac:dyDescent="0.2">
      <c r="B21" s="13">
        <v>9</v>
      </c>
      <c r="C21" s="36" t="s">
        <v>14</v>
      </c>
      <c r="D21" s="37"/>
      <c r="E21" s="37"/>
      <c r="F21" s="37"/>
      <c r="G21" s="37"/>
      <c r="H21" s="38"/>
    </row>
    <row r="22" spans="2:8" ht="48.75" customHeight="1" x14ac:dyDescent="0.2">
      <c r="B22" s="6">
        <v>9.1</v>
      </c>
      <c r="C22" s="17" t="s">
        <v>29</v>
      </c>
      <c r="D22" s="16">
        <v>1</v>
      </c>
      <c r="E22" s="22">
        <v>1500</v>
      </c>
      <c r="F22" s="22">
        <f t="shared" ref="F22:F27" si="2">PRODUCT(D22:E22)</f>
        <v>1500</v>
      </c>
      <c r="G22" s="23"/>
      <c r="H22" s="18" t="str">
        <f t="shared" ref="H22:H27" si="3">IF(G22="","",PRODUCT(D22,G22))</f>
        <v/>
      </c>
    </row>
    <row r="23" spans="2:8" ht="30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23"/>
      <c r="H24" s="18" t="str">
        <f t="shared" si="3"/>
        <v/>
      </c>
    </row>
    <row r="25" spans="2:8" ht="50.25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52.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23"/>
      <c r="H26" s="18" t="str">
        <f t="shared" si="3"/>
        <v/>
      </c>
    </row>
    <row r="27" spans="2:8" ht="31.5" customHeight="1" x14ac:dyDescent="0.2">
      <c r="B27" s="6">
        <v>12</v>
      </c>
      <c r="C27" s="17" t="s">
        <v>17</v>
      </c>
      <c r="D27" s="16">
        <v>1</v>
      </c>
      <c r="E27" s="22">
        <v>170</v>
      </c>
      <c r="F27" s="22">
        <f t="shared" si="2"/>
        <v>170</v>
      </c>
      <c r="G27" s="23"/>
      <c r="H27" s="18"/>
    </row>
    <row r="28" spans="2:8" ht="20.25" x14ac:dyDescent="0.3">
      <c r="B28" s="7"/>
      <c r="C28" s="7"/>
      <c r="D28" s="8"/>
    </row>
    <row r="29" spans="2:8" ht="20.25" x14ac:dyDescent="0.3">
      <c r="C29" s="7"/>
      <c r="D29" s="8"/>
      <c r="E29" s="33" t="s">
        <v>18</v>
      </c>
      <c r="F29" s="33"/>
      <c r="H29" s="24">
        <f>SUM(H13:H20,H22:H27)</f>
        <v>0</v>
      </c>
    </row>
    <row r="30" spans="2:8" ht="18.75" x14ac:dyDescent="0.2">
      <c r="E30" s="19"/>
      <c r="F30" s="20"/>
      <c r="H30" s="25"/>
    </row>
    <row r="31" spans="2:8" ht="18" x14ac:dyDescent="0.2">
      <c r="E31" s="33" t="s">
        <v>19</v>
      </c>
      <c r="F31" s="33"/>
      <c r="H31" s="24">
        <f>H29*1.21</f>
        <v>0</v>
      </c>
    </row>
    <row r="32" spans="2:8" ht="18" x14ac:dyDescent="0.2">
      <c r="E32" s="19"/>
      <c r="F32" s="20"/>
      <c r="H32" s="30"/>
    </row>
    <row r="33" spans="5:8" ht="44.25" customHeight="1" x14ac:dyDescent="0.2">
      <c r="E33" s="33" t="s">
        <v>33</v>
      </c>
      <c r="F33" s="33"/>
      <c r="H33" s="28">
        <f>SUM(F13:F27)</f>
        <v>15770</v>
      </c>
    </row>
    <row r="34" spans="5:8" ht="18" x14ac:dyDescent="0.2">
      <c r="H34" s="50"/>
    </row>
    <row r="35" spans="5:8" ht="44.25" customHeight="1" x14ac:dyDescent="0.2">
      <c r="E35" s="51" t="s">
        <v>46</v>
      </c>
      <c r="F35" s="52"/>
      <c r="H35" s="32">
        <f>SUM('A1'!H29,'A2'!H29,'AP1'!H29,'AP2'!H29,'E1'!H29,'E2'!H29,'E3'!H29,O!H29)</f>
        <v>0</v>
      </c>
    </row>
    <row r="36" spans="5:8" ht="18" x14ac:dyDescent="0.2">
      <c r="E36" s="19"/>
      <c r="F36" s="21"/>
      <c r="H36" s="27"/>
    </row>
    <row r="37" spans="5:8" ht="36.75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7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58.140625" customWidth="1"/>
    <col min="4" max="4" width="21.85546875" customWidth="1"/>
    <col min="5" max="5" width="27.85546875" customWidth="1"/>
    <col min="6" max="6" width="25.7109375" customWidth="1"/>
    <col min="7" max="7" width="27.85546875" customWidth="1"/>
    <col min="8" max="8" width="25.42578125" customWidth="1"/>
  </cols>
  <sheetData>
    <row r="1" spans="2:35" s="9" customFormat="1" ht="15.75" customHeight="1" x14ac:dyDescent="0.2">
      <c r="C1" s="10"/>
      <c r="D1"/>
      <c r="E1"/>
      <c r="F1"/>
      <c r="G1"/>
      <c r="H1"/>
      <c r="I1"/>
    </row>
    <row r="2" spans="2:35" s="9" customFormat="1" ht="16.5" customHeight="1" x14ac:dyDescent="0.2">
      <c r="C2" s="10"/>
      <c r="D2"/>
      <c r="E2"/>
      <c r="F2"/>
      <c r="G2"/>
      <c r="H2"/>
      <c r="I2"/>
    </row>
    <row r="3" spans="2:35" s="9" customFormat="1" ht="15.75" customHeight="1" x14ac:dyDescent="0.2">
      <c r="C3" s="10"/>
      <c r="D3"/>
      <c r="E3"/>
      <c r="F3"/>
      <c r="G3"/>
      <c r="H3"/>
      <c r="I3"/>
    </row>
    <row r="4" spans="2:35" s="9" customFormat="1" ht="12.75" customHeight="1" x14ac:dyDescent="0.2">
      <c r="C4" s="10"/>
      <c r="D4"/>
      <c r="E4"/>
      <c r="F4"/>
      <c r="G4"/>
      <c r="H4"/>
      <c r="I4"/>
    </row>
    <row r="5" spans="2:35" ht="21" customHeight="1" x14ac:dyDescent="0.2">
      <c r="B5" s="1"/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2:35" ht="19.5" customHeight="1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2:35" ht="33" x14ac:dyDescent="0.2">
      <c r="B7" s="1"/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2:35" ht="21.75" customHeight="1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2:35" ht="27.75" customHeight="1" x14ac:dyDescent="0.2">
      <c r="B9" s="1"/>
      <c r="C9" s="45" t="s">
        <v>35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2:35" ht="66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2:35" ht="42" customHeight="1" x14ac:dyDescent="0.2">
      <c r="B13" s="6">
        <v>1</v>
      </c>
      <c r="C13" s="17" t="s">
        <v>6</v>
      </c>
      <c r="D13" s="16">
        <v>1</v>
      </c>
      <c r="E13" s="22">
        <v>800</v>
      </c>
      <c r="F13" s="22">
        <f t="shared" ref="F13:F20" si="0">PRODUCT(D13:E13)</f>
        <v>800</v>
      </c>
      <c r="G13" s="23"/>
      <c r="H13" s="18" t="str">
        <f t="shared" ref="H13:H20" si="1">IF(G13="","",PRODUCT(D13,G13))</f>
        <v/>
      </c>
    </row>
    <row r="14" spans="2:35" ht="42.75" customHeight="1" x14ac:dyDescent="0.2">
      <c r="B14" s="6">
        <v>2</v>
      </c>
      <c r="C14" s="17" t="s">
        <v>21</v>
      </c>
      <c r="D14" s="16">
        <v>2</v>
      </c>
      <c r="E14" s="22">
        <v>500</v>
      </c>
      <c r="F14" s="22">
        <f t="shared" si="0"/>
        <v>1000</v>
      </c>
      <c r="G14" s="23"/>
      <c r="H14" s="18" t="str">
        <f t="shared" si="1"/>
        <v/>
      </c>
    </row>
    <row r="15" spans="2:35" ht="46.5" customHeight="1" x14ac:dyDescent="0.2">
      <c r="B15" s="6">
        <v>3</v>
      </c>
      <c r="C15" s="17" t="s">
        <v>8</v>
      </c>
      <c r="D15" s="16">
        <v>2</v>
      </c>
      <c r="E15" s="22">
        <v>500</v>
      </c>
      <c r="F15" s="22">
        <f t="shared" si="0"/>
        <v>1000</v>
      </c>
      <c r="G15" s="23"/>
      <c r="H15" s="18" t="str">
        <f t="shared" si="1"/>
        <v/>
      </c>
    </row>
    <row r="16" spans="2:35" ht="32.25" customHeight="1" x14ac:dyDescent="0.2">
      <c r="B16" s="6">
        <v>4</v>
      </c>
      <c r="C16" s="17" t="s">
        <v>9</v>
      </c>
      <c r="D16" s="16">
        <v>2</v>
      </c>
      <c r="E16" s="22">
        <v>300</v>
      </c>
      <c r="F16" s="22">
        <f t="shared" si="0"/>
        <v>600</v>
      </c>
      <c r="G16" s="23"/>
      <c r="H16" s="18" t="str">
        <f t="shared" si="1"/>
        <v/>
      </c>
    </row>
    <row r="17" spans="2:8" ht="31.5" customHeight="1" x14ac:dyDescent="0.2">
      <c r="B17" s="6">
        <v>5</v>
      </c>
      <c r="C17" s="17" t="s">
        <v>10</v>
      </c>
      <c r="D17" s="16">
        <v>2</v>
      </c>
      <c r="E17" s="22">
        <v>300</v>
      </c>
      <c r="F17" s="22">
        <f t="shared" si="0"/>
        <v>600</v>
      </c>
      <c r="G17" s="23"/>
      <c r="H17" s="18" t="str">
        <f t="shared" si="1"/>
        <v/>
      </c>
    </row>
    <row r="18" spans="2:8" ht="22.5" customHeight="1" x14ac:dyDescent="0.2">
      <c r="B18" s="6">
        <v>6</v>
      </c>
      <c r="C18" s="17" t="s">
        <v>11</v>
      </c>
      <c r="D18" s="16">
        <v>1</v>
      </c>
      <c r="E18" s="22">
        <v>2000</v>
      </c>
      <c r="F18" s="22">
        <f t="shared" si="0"/>
        <v>2000</v>
      </c>
      <c r="G18" s="23"/>
      <c r="H18" s="18" t="str">
        <f t="shared" si="1"/>
        <v/>
      </c>
    </row>
    <row r="19" spans="2:8" ht="21" customHeight="1" x14ac:dyDescent="0.2">
      <c r="B19" s="6">
        <v>7</v>
      </c>
      <c r="C19" s="17" t="s">
        <v>12</v>
      </c>
      <c r="D19" s="16">
        <v>1</v>
      </c>
      <c r="E19" s="22">
        <v>2500</v>
      </c>
      <c r="F19" s="22">
        <f t="shared" si="0"/>
        <v>2500</v>
      </c>
      <c r="G19" s="23"/>
      <c r="H19" s="18" t="str">
        <f t="shared" si="1"/>
        <v/>
      </c>
    </row>
    <row r="20" spans="2:8" ht="24" customHeight="1" x14ac:dyDescent="0.2">
      <c r="B20" s="6">
        <v>8</v>
      </c>
      <c r="C20" s="17" t="s">
        <v>13</v>
      </c>
      <c r="D20" s="16">
        <v>1</v>
      </c>
      <c r="E20" s="22">
        <v>4000</v>
      </c>
      <c r="F20" s="22">
        <f t="shared" si="0"/>
        <v>4000</v>
      </c>
      <c r="G20" s="23"/>
      <c r="H20" s="18" t="str">
        <f t="shared" si="1"/>
        <v/>
      </c>
    </row>
    <row r="21" spans="2:8" ht="39" customHeight="1" x14ac:dyDescent="0.2">
      <c r="B21" s="13">
        <v>9</v>
      </c>
      <c r="C21" s="36" t="s">
        <v>14</v>
      </c>
      <c r="D21" s="37"/>
      <c r="E21" s="37"/>
      <c r="F21" s="37"/>
      <c r="G21" s="37"/>
      <c r="H21" s="38"/>
    </row>
    <row r="22" spans="2:8" ht="43.5" customHeight="1" x14ac:dyDescent="0.2">
      <c r="B22" s="6">
        <v>9.1</v>
      </c>
      <c r="C22" s="17" t="s">
        <v>26</v>
      </c>
      <c r="D22" s="16">
        <v>1</v>
      </c>
      <c r="E22" s="22">
        <v>500</v>
      </c>
      <c r="F22" s="22">
        <f t="shared" ref="F22:F27" si="2">PRODUCT(D22:E22)</f>
        <v>500</v>
      </c>
      <c r="G22" s="23"/>
      <c r="H22" s="18" t="str">
        <f t="shared" ref="H22:H27" si="3">IF(G22="","",PRODUCT(D22,G22))</f>
        <v/>
      </c>
    </row>
    <row r="23" spans="2:8" ht="37.5" customHeight="1" x14ac:dyDescent="0.2">
      <c r="B23" s="6">
        <v>9.1999999999999993</v>
      </c>
      <c r="C23" s="17" t="s">
        <v>27</v>
      </c>
      <c r="D23" s="16">
        <v>1</v>
      </c>
      <c r="E23" s="22">
        <v>250</v>
      </c>
      <c r="F23" s="22">
        <f t="shared" si="2"/>
        <v>250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800</v>
      </c>
      <c r="F24" s="22">
        <f t="shared" si="2"/>
        <v>800</v>
      </c>
      <c r="G24" s="23"/>
      <c r="H24" s="18" t="str">
        <f t="shared" si="3"/>
        <v/>
      </c>
    </row>
    <row r="25" spans="2:8" ht="39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55.5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23"/>
      <c r="H26" s="18" t="str">
        <f t="shared" si="3"/>
        <v/>
      </c>
    </row>
    <row r="27" spans="2:8" ht="21" customHeight="1" x14ac:dyDescent="0.2">
      <c r="B27" s="6">
        <v>12</v>
      </c>
      <c r="C27" s="17" t="s">
        <v>17</v>
      </c>
      <c r="D27" s="16">
        <v>1</v>
      </c>
      <c r="E27" s="22">
        <v>150</v>
      </c>
      <c r="F27" s="22">
        <f t="shared" si="2"/>
        <v>150</v>
      </c>
      <c r="G27" s="23"/>
      <c r="H27" s="18"/>
    </row>
    <row r="28" spans="2:8" ht="20.25" customHeight="1" x14ac:dyDescent="0.3">
      <c r="B28" s="7"/>
      <c r="C28" s="7"/>
      <c r="D28" s="8"/>
    </row>
    <row r="29" spans="2:8" ht="34.5" customHeight="1" x14ac:dyDescent="0.3">
      <c r="C29" s="7"/>
      <c r="D29" s="8"/>
      <c r="E29" s="33" t="s">
        <v>18</v>
      </c>
      <c r="F29" s="33"/>
      <c r="H29" s="24">
        <f>SUM(H13:H20,H22:H27)</f>
        <v>0</v>
      </c>
    </row>
    <row r="30" spans="2:8" ht="15.75" customHeight="1" x14ac:dyDescent="0.2">
      <c r="E30" s="19"/>
      <c r="F30" s="20"/>
      <c r="H30" s="25"/>
    </row>
    <row r="31" spans="2:8" ht="34.5" customHeight="1" x14ac:dyDescent="0.2">
      <c r="E31" s="33" t="s">
        <v>19</v>
      </c>
      <c r="F31" s="33"/>
      <c r="H31" s="24">
        <f>H29*1.21</f>
        <v>0</v>
      </c>
    </row>
    <row r="32" spans="2:8" ht="15.75" customHeight="1" x14ac:dyDescent="0.2">
      <c r="E32" s="19"/>
      <c r="F32" s="20"/>
      <c r="H32" s="30"/>
    </row>
    <row r="33" spans="3:8" ht="34.5" customHeight="1" x14ac:dyDescent="0.2">
      <c r="E33" s="33" t="s">
        <v>33</v>
      </c>
      <c r="F33" s="33"/>
      <c r="H33" s="28">
        <f>SUM(F13:F27)</f>
        <v>14850</v>
      </c>
    </row>
    <row r="34" spans="3:8" ht="18" x14ac:dyDescent="0.2">
      <c r="C34" s="12"/>
      <c r="H34" s="50"/>
    </row>
    <row r="35" spans="3:8" ht="34.5" customHeight="1" x14ac:dyDescent="0.2">
      <c r="C35" s="12"/>
      <c r="E35" s="51" t="s">
        <v>46</v>
      </c>
      <c r="F35" s="52"/>
      <c r="H35" s="32">
        <f>SUM('A1'!H29,'A2'!H29,'AP1'!H29,'AP2'!H29,'E1'!H29,'E2'!H29,'E3'!H29,O!H29)</f>
        <v>0</v>
      </c>
    </row>
    <row r="36" spans="3:8" ht="18" customHeight="1" x14ac:dyDescent="0.2">
      <c r="C36" s="12"/>
      <c r="E36" s="19"/>
      <c r="F36" s="21"/>
      <c r="H36" s="27"/>
    </row>
    <row r="37" spans="3:8" ht="34.5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8"/>
  <sheetViews>
    <sheetView zoomScale="70" zoomScaleNormal="70" workbookViewId="0">
      <selection activeCell="H27" sqref="H27"/>
    </sheetView>
  </sheetViews>
  <sheetFormatPr baseColWidth="10" defaultRowHeight="12.75" x14ac:dyDescent="0.2"/>
  <cols>
    <col min="1" max="1" width="3.42578125" customWidth="1"/>
    <col min="2" max="2" width="5.42578125" customWidth="1"/>
    <col min="3" max="3" width="47.140625" customWidth="1"/>
    <col min="4" max="4" width="21.85546875" customWidth="1"/>
    <col min="5" max="5" width="27.85546875" customWidth="1"/>
    <col min="6" max="6" width="27.28515625" customWidth="1"/>
    <col min="7" max="7" width="27.85546875" customWidth="1"/>
    <col min="8" max="8" width="25.42578125" customWidth="1"/>
  </cols>
  <sheetData>
    <row r="1" spans="2:35" s="9" customFormat="1" ht="28.5" customHeight="1" x14ac:dyDescent="0.2">
      <c r="C1" s="10"/>
      <c r="D1"/>
      <c r="E1"/>
      <c r="F1"/>
      <c r="G1"/>
      <c r="H1"/>
      <c r="I1"/>
    </row>
    <row r="2" spans="2:35" s="9" customFormat="1" x14ac:dyDescent="0.2">
      <c r="C2" s="10"/>
      <c r="D2"/>
      <c r="E2"/>
      <c r="F2"/>
      <c r="G2"/>
      <c r="H2"/>
      <c r="I2"/>
    </row>
    <row r="3" spans="2:35" s="9" customFormat="1" ht="15.75" customHeight="1" x14ac:dyDescent="0.2">
      <c r="C3" s="10"/>
      <c r="D3"/>
      <c r="E3"/>
      <c r="F3"/>
      <c r="G3"/>
      <c r="H3"/>
      <c r="I3"/>
    </row>
    <row r="4" spans="2:35" s="9" customFormat="1" ht="15.75" customHeight="1" x14ac:dyDescent="0.2">
      <c r="C4" s="10"/>
      <c r="D4"/>
      <c r="E4"/>
      <c r="F4"/>
      <c r="G4"/>
      <c r="H4"/>
      <c r="I4"/>
    </row>
    <row r="5" spans="2:35" ht="33" x14ac:dyDescent="0.2">
      <c r="B5" s="1"/>
      <c r="C5" s="34" t="s">
        <v>30</v>
      </c>
      <c r="D5" s="35"/>
      <c r="E5" s="35"/>
      <c r="F5" s="35"/>
      <c r="G5" s="35"/>
      <c r="H5" s="35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</row>
    <row r="6" spans="2:35" ht="21.75" customHeight="1" x14ac:dyDescent="0.2"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  <c r="AI6" s="3"/>
    </row>
    <row r="7" spans="2:35" ht="33" x14ac:dyDescent="0.2">
      <c r="B7" s="1"/>
      <c r="C7" s="4" t="s">
        <v>0</v>
      </c>
      <c r="D7" s="42"/>
      <c r="E7" s="43"/>
      <c r="F7" s="43"/>
      <c r="G7" s="43"/>
      <c r="H7" s="44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/>
      <c r="AI7" s="3"/>
    </row>
    <row r="8" spans="2:35" ht="21" customHeight="1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"/>
      <c r="AI8" s="3"/>
    </row>
    <row r="9" spans="2:35" ht="38.25" customHeight="1" x14ac:dyDescent="0.2">
      <c r="B9" s="1"/>
      <c r="C9" s="45" t="s">
        <v>34</v>
      </c>
      <c r="D9" s="46"/>
      <c r="E9" s="46"/>
      <c r="F9" s="46"/>
      <c r="G9" s="46"/>
      <c r="H9" s="46"/>
      <c r="I9" s="5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3"/>
    </row>
    <row r="12" spans="2:35" ht="69.75" customHeight="1" x14ac:dyDescent="0.2"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23</v>
      </c>
      <c r="G12" s="14" t="s">
        <v>25</v>
      </c>
      <c r="H12" s="14" t="s">
        <v>24</v>
      </c>
    </row>
    <row r="13" spans="2:35" ht="42" customHeight="1" x14ac:dyDescent="0.2">
      <c r="B13" s="6">
        <v>1</v>
      </c>
      <c r="C13" s="17" t="s">
        <v>6</v>
      </c>
      <c r="D13" s="16">
        <v>1</v>
      </c>
      <c r="E13" s="22">
        <v>2500</v>
      </c>
      <c r="F13" s="22">
        <f t="shared" ref="F13:F20" si="0">PRODUCT(D13:E13)</f>
        <v>2500</v>
      </c>
      <c r="G13" s="23"/>
      <c r="H13" s="18" t="str">
        <f t="shared" ref="H13:H20" si="1">IF(G13="","",PRODUCT(D13,G13))</f>
        <v/>
      </c>
    </row>
    <row r="14" spans="2:35" ht="54.75" customHeight="1" x14ac:dyDescent="0.2">
      <c r="B14" s="6">
        <v>2</v>
      </c>
      <c r="C14" s="17" t="s">
        <v>21</v>
      </c>
      <c r="D14" s="16">
        <v>3</v>
      </c>
      <c r="E14" s="22">
        <v>2000</v>
      </c>
      <c r="F14" s="22">
        <f t="shared" si="0"/>
        <v>6000</v>
      </c>
      <c r="G14" s="23"/>
      <c r="H14" s="18" t="str">
        <f t="shared" si="1"/>
        <v/>
      </c>
    </row>
    <row r="15" spans="2:35" ht="65.25" customHeight="1" x14ac:dyDescent="0.2">
      <c r="B15" s="6">
        <v>3</v>
      </c>
      <c r="C15" s="17" t="s">
        <v>8</v>
      </c>
      <c r="D15" s="16">
        <v>3</v>
      </c>
      <c r="E15" s="22">
        <v>2000</v>
      </c>
      <c r="F15" s="22">
        <f t="shared" si="0"/>
        <v>6000</v>
      </c>
      <c r="G15" s="23"/>
      <c r="H15" s="18" t="str">
        <f t="shared" si="1"/>
        <v/>
      </c>
    </row>
    <row r="16" spans="2:35" ht="32.25" customHeight="1" x14ac:dyDescent="0.2">
      <c r="B16" s="6">
        <v>4</v>
      </c>
      <c r="C16" s="17" t="s">
        <v>9</v>
      </c>
      <c r="D16" s="16">
        <v>3</v>
      </c>
      <c r="E16" s="22">
        <v>2000</v>
      </c>
      <c r="F16" s="22">
        <f t="shared" si="0"/>
        <v>6000</v>
      </c>
      <c r="G16" s="23"/>
      <c r="H16" s="18" t="str">
        <f t="shared" si="1"/>
        <v/>
      </c>
    </row>
    <row r="17" spans="2:8" ht="31.5" customHeight="1" x14ac:dyDescent="0.2">
      <c r="B17" s="6">
        <v>5</v>
      </c>
      <c r="C17" s="17" t="s">
        <v>10</v>
      </c>
      <c r="D17" s="16">
        <v>1</v>
      </c>
      <c r="E17" s="22">
        <v>2000</v>
      </c>
      <c r="F17" s="22">
        <f t="shared" si="0"/>
        <v>2000</v>
      </c>
      <c r="G17" s="23"/>
      <c r="H17" s="18" t="str">
        <f t="shared" si="1"/>
        <v/>
      </c>
    </row>
    <row r="18" spans="2:8" ht="32.25" customHeight="1" x14ac:dyDescent="0.2">
      <c r="B18" s="6">
        <v>6</v>
      </c>
      <c r="C18" s="17" t="s">
        <v>11</v>
      </c>
      <c r="D18" s="16">
        <v>1</v>
      </c>
      <c r="E18" s="22">
        <v>2500</v>
      </c>
      <c r="F18" s="22">
        <f t="shared" si="0"/>
        <v>2500</v>
      </c>
      <c r="G18" s="23"/>
      <c r="H18" s="18" t="str">
        <f t="shared" si="1"/>
        <v/>
      </c>
    </row>
    <row r="19" spans="2:8" ht="35.25" customHeight="1" x14ac:dyDescent="0.2">
      <c r="B19" s="6">
        <v>7</v>
      </c>
      <c r="C19" s="17" t="s">
        <v>12</v>
      </c>
      <c r="D19" s="16">
        <v>1</v>
      </c>
      <c r="E19" s="22">
        <v>3000</v>
      </c>
      <c r="F19" s="22">
        <f t="shared" si="0"/>
        <v>3000</v>
      </c>
      <c r="G19" s="23"/>
      <c r="H19" s="18" t="str">
        <f t="shared" si="1"/>
        <v/>
      </c>
    </row>
    <row r="20" spans="2:8" ht="36" customHeight="1" x14ac:dyDescent="0.2">
      <c r="B20" s="6">
        <v>8</v>
      </c>
      <c r="C20" s="17" t="s">
        <v>13</v>
      </c>
      <c r="D20" s="16">
        <v>1</v>
      </c>
      <c r="E20" s="22">
        <v>4500</v>
      </c>
      <c r="F20" s="22">
        <f t="shared" si="0"/>
        <v>4500</v>
      </c>
      <c r="G20" s="23"/>
      <c r="H20" s="18" t="str">
        <f t="shared" si="1"/>
        <v/>
      </c>
    </row>
    <row r="21" spans="2:8" ht="44.25" customHeight="1" x14ac:dyDescent="0.2">
      <c r="B21" s="13">
        <v>9</v>
      </c>
      <c r="C21" s="47" t="s">
        <v>14</v>
      </c>
      <c r="D21" s="48"/>
      <c r="E21" s="48"/>
      <c r="F21" s="48"/>
      <c r="G21" s="48"/>
      <c r="H21" s="49"/>
    </row>
    <row r="22" spans="2:8" ht="45" customHeight="1" x14ac:dyDescent="0.2">
      <c r="B22" s="6">
        <v>9.1</v>
      </c>
      <c r="C22" s="17" t="s">
        <v>29</v>
      </c>
      <c r="D22" s="16">
        <v>1</v>
      </c>
      <c r="E22" s="22">
        <v>1400</v>
      </c>
      <c r="F22" s="22">
        <f t="shared" ref="F22:F27" si="2">PRODUCT(D22:E22)</f>
        <v>1400</v>
      </c>
      <c r="G22" s="23"/>
      <c r="H22" s="18" t="str">
        <f t="shared" ref="H22:H27" si="3">IF(G22="","",PRODUCT(D22,G22))</f>
        <v/>
      </c>
    </row>
    <row r="23" spans="2:8" ht="38.25" customHeight="1" x14ac:dyDescent="0.2">
      <c r="B23" s="6">
        <v>9.1999999999999993</v>
      </c>
      <c r="C23" s="17" t="s">
        <v>27</v>
      </c>
      <c r="D23" s="16">
        <v>1</v>
      </c>
      <c r="E23" s="22">
        <v>800</v>
      </c>
      <c r="F23" s="22">
        <f t="shared" si="2"/>
        <v>800</v>
      </c>
      <c r="G23" s="23"/>
      <c r="H23" s="18" t="str">
        <f t="shared" si="3"/>
        <v/>
      </c>
    </row>
    <row r="24" spans="2:8" ht="42" customHeight="1" x14ac:dyDescent="0.2">
      <c r="B24" s="6">
        <v>9.3000000000000007</v>
      </c>
      <c r="C24" s="17" t="s">
        <v>28</v>
      </c>
      <c r="D24" s="16">
        <v>1</v>
      </c>
      <c r="E24" s="22">
        <v>1000</v>
      </c>
      <c r="F24" s="22">
        <f t="shared" si="2"/>
        <v>1000</v>
      </c>
      <c r="G24" s="23"/>
      <c r="H24" s="18" t="str">
        <f t="shared" si="3"/>
        <v/>
      </c>
    </row>
    <row r="25" spans="2:8" ht="59.25" customHeight="1" x14ac:dyDescent="0.2">
      <c r="B25" s="6">
        <v>10</v>
      </c>
      <c r="C25" s="17" t="s">
        <v>15</v>
      </c>
      <c r="D25" s="16">
        <v>1</v>
      </c>
      <c r="E25" s="22">
        <v>250</v>
      </c>
      <c r="F25" s="22">
        <f t="shared" si="2"/>
        <v>250</v>
      </c>
      <c r="G25" s="23"/>
      <c r="H25" s="18" t="str">
        <f t="shared" si="3"/>
        <v/>
      </c>
    </row>
    <row r="26" spans="2:8" ht="60" customHeight="1" x14ac:dyDescent="0.2">
      <c r="B26" s="6">
        <v>11</v>
      </c>
      <c r="C26" s="17" t="s">
        <v>16</v>
      </c>
      <c r="D26" s="16">
        <v>1</v>
      </c>
      <c r="E26" s="22">
        <v>400</v>
      </c>
      <c r="F26" s="22">
        <f t="shared" si="2"/>
        <v>400</v>
      </c>
      <c r="G26" s="23"/>
      <c r="H26" s="18" t="str">
        <f t="shared" si="3"/>
        <v/>
      </c>
    </row>
    <row r="27" spans="2:8" ht="32.25" customHeight="1" x14ac:dyDescent="0.2">
      <c r="B27" s="6">
        <v>12</v>
      </c>
      <c r="C27" s="17" t="s">
        <v>17</v>
      </c>
      <c r="D27" s="16">
        <v>1</v>
      </c>
      <c r="E27" s="22">
        <v>170</v>
      </c>
      <c r="F27" s="22">
        <f t="shared" si="2"/>
        <v>170</v>
      </c>
      <c r="G27" s="23"/>
      <c r="H27" s="18"/>
    </row>
    <row r="28" spans="2:8" ht="20.25" x14ac:dyDescent="0.3">
      <c r="B28" s="7"/>
      <c r="C28" s="7"/>
      <c r="D28" s="8"/>
    </row>
    <row r="29" spans="2:8" ht="26.25" customHeight="1" x14ac:dyDescent="0.3">
      <c r="C29" s="7"/>
      <c r="D29" s="8"/>
      <c r="E29" s="33" t="s">
        <v>18</v>
      </c>
      <c r="F29" s="33"/>
      <c r="H29" s="24">
        <f>SUM(H13:H27)</f>
        <v>0</v>
      </c>
    </row>
    <row r="30" spans="2:8" ht="18.75" x14ac:dyDescent="0.2">
      <c r="E30" s="19"/>
      <c r="F30" s="20"/>
      <c r="H30" s="25"/>
    </row>
    <row r="31" spans="2:8" ht="30.75" customHeight="1" x14ac:dyDescent="0.2">
      <c r="E31" s="33" t="s">
        <v>19</v>
      </c>
      <c r="F31" s="33"/>
      <c r="H31" s="24">
        <f>H29*1.21</f>
        <v>0</v>
      </c>
    </row>
    <row r="32" spans="2:8" ht="15" x14ac:dyDescent="0.2">
      <c r="E32" s="19"/>
      <c r="F32" s="20"/>
      <c r="H32" s="26"/>
    </row>
    <row r="33" spans="3:8" ht="29.25" customHeight="1" x14ac:dyDescent="0.2">
      <c r="E33" s="33" t="s">
        <v>33</v>
      </c>
      <c r="F33" s="33"/>
      <c r="H33" s="28">
        <f>SUM(F13:F27)</f>
        <v>36520</v>
      </c>
    </row>
    <row r="34" spans="3:8" ht="18" x14ac:dyDescent="0.2">
      <c r="C34" s="12"/>
      <c r="H34" s="50"/>
    </row>
    <row r="35" spans="3:8" ht="29.25" customHeight="1" x14ac:dyDescent="0.2">
      <c r="C35" s="12"/>
      <c r="E35" s="51" t="s">
        <v>46</v>
      </c>
      <c r="F35" s="52"/>
      <c r="H35" s="32">
        <f>SUM('A1'!H29,'A2'!H29,'AP1'!H29,'AP2'!H29,'E1'!H29,'E2'!H29,'E3'!H29,O!H29)</f>
        <v>0</v>
      </c>
    </row>
    <row r="36" spans="3:8" ht="18" x14ac:dyDescent="0.2">
      <c r="C36" s="12"/>
      <c r="E36" s="19"/>
      <c r="F36" s="21"/>
      <c r="H36" s="27"/>
    </row>
    <row r="37" spans="3:8" ht="32.25" customHeight="1" x14ac:dyDescent="0.2">
      <c r="E37" s="33" t="s">
        <v>20</v>
      </c>
      <c r="F37" s="33"/>
      <c r="H37" s="28">
        <f>SUM('A1'!H33,'A2'!H33,'AP1'!H33,'AP2'!H33,'E1'!H33,'E2'!H33,'E3'!H33,O!H33)</f>
        <v>200030</v>
      </c>
    </row>
    <row r="38" spans="3:8" x14ac:dyDescent="0.2">
      <c r="H38" s="29"/>
    </row>
  </sheetData>
  <mergeCells count="9">
    <mergeCell ref="E37:F37"/>
    <mergeCell ref="C9:H9"/>
    <mergeCell ref="C5:H5"/>
    <mergeCell ref="D7:H7"/>
    <mergeCell ref="E29:F29"/>
    <mergeCell ref="E31:F31"/>
    <mergeCell ref="E33:F33"/>
    <mergeCell ref="C21:H21"/>
    <mergeCell ref="E35:F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A1</vt:lpstr>
      <vt:lpstr>A2</vt:lpstr>
      <vt:lpstr>AP1</vt:lpstr>
      <vt:lpstr>AP2</vt:lpstr>
      <vt:lpstr>E1</vt:lpstr>
      <vt:lpstr>E2</vt:lpstr>
      <vt:lpstr>E3</vt:lpstr>
      <vt:lpstr>O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 Pacheco, Paola Yanina</dc:creator>
  <cp:lastModifiedBy>Lamadrid Franco, Paloma</cp:lastModifiedBy>
  <dcterms:created xsi:type="dcterms:W3CDTF">2017-10-30T15:54:51Z</dcterms:created>
  <dcterms:modified xsi:type="dcterms:W3CDTF">2018-06-22T07:26:52Z</dcterms:modified>
</cp:coreProperties>
</file>