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Q:\ef\Unidad de Compras y Contratación\Licitaciones\PARA PUBLICAR EN WEB\2018\20181203-00884 ADECUACIÓN SALA ÁGORA\"/>
    </mc:Choice>
  </mc:AlternateContent>
  <bookViews>
    <workbookView xWindow="0" yWindow="0" windowWidth="19440" windowHeight="7365" tabRatio="686"/>
  </bookViews>
  <sheets>
    <sheet name="O.E. 20181203-00884" sheetId="1" r:id="rId1"/>
    <sheet name="Hoja1" sheetId="8" state="hidden" r:id="rId2"/>
  </sheets>
  <definedNames>
    <definedName name="_xlnm.Print_Area" localSheetId="0">'O.E. 20181203-00884'!$C$7:$M$100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90" i="1" l="1"/>
  <c r="I89" i="1"/>
  <c r="I88" i="1"/>
  <c r="I87" i="1"/>
  <c r="I75" i="1"/>
  <c r="I69" i="1"/>
  <c r="I67" i="1"/>
  <c r="I66" i="1"/>
  <c r="I65" i="1"/>
  <c r="I63" i="1"/>
  <c r="I61" i="1"/>
  <c r="I50" i="1"/>
  <c r="I46" i="1"/>
  <c r="G12" i="1"/>
  <c r="G90" i="1"/>
  <c r="G89" i="1"/>
  <c r="G88" i="1"/>
  <c r="G87" i="1"/>
  <c r="G75" i="1"/>
  <c r="G69" i="1"/>
  <c r="G67" i="1"/>
  <c r="G66" i="1"/>
  <c r="G65" i="1"/>
  <c r="G63" i="1"/>
  <c r="G61" i="1"/>
  <c r="G55" i="1"/>
  <c r="G54" i="1"/>
  <c r="G52" i="1" l="1"/>
  <c r="G51" i="1"/>
  <c r="G50" i="1"/>
  <c r="G46" i="1"/>
  <c r="I52" i="1"/>
  <c r="I54" i="1"/>
  <c r="I55" i="1"/>
  <c r="I41" i="1"/>
  <c r="I40" i="1"/>
  <c r="G31" i="1"/>
  <c r="G32" i="1"/>
  <c r="G36" i="1"/>
  <c r="G37" i="1"/>
  <c r="G38" i="1"/>
  <c r="G39" i="1"/>
  <c r="G40" i="1"/>
  <c r="G41" i="1"/>
  <c r="G30" i="1" l="1"/>
  <c r="G29" i="1"/>
  <c r="G13" i="1"/>
  <c r="G14" i="1"/>
  <c r="G15" i="1"/>
  <c r="G16" i="1"/>
  <c r="G17" i="1"/>
  <c r="G18" i="1"/>
  <c r="G19" i="1"/>
  <c r="G20" i="1"/>
  <c r="I30" i="1"/>
  <c r="I31" i="1"/>
  <c r="I32" i="1"/>
  <c r="I36" i="1"/>
  <c r="I37" i="1"/>
  <c r="I38" i="1"/>
  <c r="I39" i="1"/>
  <c r="I51" i="1"/>
  <c r="I29" i="1"/>
  <c r="I15" i="1"/>
  <c r="I16" i="1"/>
  <c r="I17" i="1"/>
  <c r="I18" i="1"/>
  <c r="I19" i="1"/>
  <c r="I20" i="1"/>
  <c r="I97" i="1" l="1"/>
  <c r="I14" i="1"/>
  <c r="I13" i="1"/>
  <c r="I12" i="1"/>
  <c r="I94" i="1" l="1"/>
  <c r="I95" i="1" s="1"/>
</calcChain>
</file>

<file path=xl/sharedStrings.xml><?xml version="1.0" encoding="utf-8"?>
<sst xmlns="http://schemas.openxmlformats.org/spreadsheetml/2006/main" count="108" uniqueCount="107">
  <si>
    <t xml:space="preserve">CUADRO DE PRECIOS </t>
  </si>
  <si>
    <t>PROVEEDOR:</t>
  </si>
  <si>
    <t>Alcance</t>
  </si>
  <si>
    <t>Precio unitario máximo
(IVA no incluido)</t>
  </si>
  <si>
    <t>Precio total máximo
(IVA no incluido)</t>
  </si>
  <si>
    <t>Precio unitario ofertado
(IVA no incluido)</t>
  </si>
  <si>
    <t>Precio total ofertado
(IVA no incluido)</t>
  </si>
  <si>
    <t>Importe total
(IVA no incluido)</t>
  </si>
  <si>
    <t>Importe total
(IVA incluido)</t>
  </si>
  <si>
    <t>Importe de licitación
(IVA no incluido)</t>
  </si>
  <si>
    <t>Tareas</t>
  </si>
  <si>
    <t>Unidades</t>
  </si>
  <si>
    <t>Fecha y firma del proveedor:</t>
  </si>
  <si>
    <t>OFERTA ECONÓMICA EXPEDIENTE 20181203-00884</t>
  </si>
  <si>
    <t>Transmisor DTP para HDMI con embebido de audio, marca Extron, modelo DTP HDMI 4K 230 Tx.</t>
  </si>
  <si>
    <t>Receptor DTP para HDMI, marca Extron, modelo DTP HDMI 4K 230 Rx.</t>
  </si>
  <si>
    <t>Puente de antenas de RF.</t>
  </si>
  <si>
    <t>Tirada FTP, latiguillos 1m.</t>
  </si>
  <si>
    <t>Tirada 20 Metros VGA, extensión de Audio e IR.</t>
  </si>
  <si>
    <t>Desembebedor de audio HDMI, marca Extron, modelo HAE 100 4K.</t>
  </si>
  <si>
    <t>Micrófono inalámbrico doble petaca UHF, marca Fonestar, modelo MSH-892-823.</t>
  </si>
  <si>
    <t>Potencia: 2 KVA. Potencia nominal: 1,8 KW</t>
  </si>
  <si>
    <t>Entrada: Tipo de conexión 2 polos + tierra.</t>
  </si>
  <si>
    <t>Tensión nominal: 220/230/240Vac.</t>
  </si>
  <si>
    <t>Salida: Tipo de conexión: 2 polos + tierra.</t>
  </si>
  <si>
    <t>Tensión nominal: 220/230/340Vac. Onda senoidal pura. Frecuencia: 50/60Hz</t>
  </si>
  <si>
    <t>Factor de potencia: 0,9 Factor de cresta: 3:1</t>
  </si>
  <si>
    <t>Autonomía:5 minutos.</t>
  </si>
  <si>
    <t>Comunicaciones: RS232, USB, (INCLUIDOS)</t>
  </si>
  <si>
    <t>Servicios profesionales correspondientes a: 
- Montaje y cableado de equipos AV.
- Configuración y puesta en marcha.</t>
  </si>
  <si>
    <t>Suministro de mezclador marca ClearOne, modelo Converge Pro 840T</t>
  </si>
  <si>
    <t>ADECUACIÓN EQUIPAMIENTO AUDIOVISUALES 
SISTEMA DE VISUALIZACIÓN FRONTAL - OPCÍÓN VIDEOWALL</t>
  </si>
  <si>
    <t>CAMBIO DE RACK</t>
  </si>
  <si>
    <t>MEZCLADOR CLEARONE CONVERGE PRO 840T</t>
  </si>
  <si>
    <t>Monitor profesional Philips led 55". Marco Ultrafino (M+M 1,8mm) Resolución 1920x1080. Brillo 500 cd/m2. 24x7.</t>
  </si>
  <si>
    <t>PANTALLA TRASERA</t>
  </si>
  <si>
    <t>Monitor Philips Q-Line 65". Resolución 4K UHD 16:9. Brillo 350cd/m2</t>
  </si>
  <si>
    <t>Soporte suelo Seristylu monitor vesa hasta 600x400 peso máx soportado 25kg</t>
  </si>
  <si>
    <t>PANTALLA DE CONFIDENTE</t>
  </si>
  <si>
    <t>Monitor Philips Q-Line 49". Resolución 4K UHD 16:9. Brillo 350cd/m2- modelo: 49BDL3050Q</t>
  </si>
  <si>
    <t>LED PERIMETRAL</t>
  </si>
  <si>
    <t>Metro lineal de LED perimetral RGB controlable por bus DALI</t>
  </si>
  <si>
    <t>RELOJ CRONÓMETRO</t>
  </si>
  <si>
    <t>Carcasa aluminio</t>
  </si>
  <si>
    <t>Función reloj con pantalla de 12/24 horas.</t>
  </si>
  <si>
    <t>Función de cronómetro con MM: SS</t>
  </si>
  <si>
    <t>Dimensiones pantalla LxWxD: 42x16x5 cm</t>
  </si>
  <si>
    <t>2 unds PFB3419 barra de interfaz horizontal, peso soportado 160kg, 1915mm ancho.</t>
  </si>
  <si>
    <t>4 unds PFS3504 banda 3D ajustable para interface de pantalla VESA max. vertical hasta 400mm</t>
  </si>
  <si>
    <t>Peso soportado 80kg.</t>
  </si>
  <si>
    <t xml:space="preserve">Reloj digital de pared con cronómetro: </t>
  </si>
  <si>
    <t xml:space="preserve">Soporte Videowall 2X2 46" y 55" vesa 400: </t>
  </si>
  <si>
    <t xml:space="preserve">SAI Monofásico, ONLINE Doble conversión, marca Borri, modelo CM1 ODC 2KVA: </t>
  </si>
  <si>
    <t>DOWN CONVERTER</t>
  </si>
  <si>
    <t>Down-scaler, diseñado para las instalaciones donde haya varios displays con diferentes resoluciones.</t>
  </si>
  <si>
    <t>Resolución de entrada 4K UHD (3840 x 2160 @24/30Hz 4:4:4 con HDR), 3840 x 2160 @ 50/60Hz 4:2:0)</t>
  </si>
  <si>
    <t>Salida HDMI Down-Scaler 4K@24/25/30Hz a 1080p@24/25/30Hz, y 4K@50/60Hz 4:2:0 a 1080p@50/60Hz</t>
  </si>
  <si>
    <t>Avanzada gestión de EDID y compatible con HDCP 2,2</t>
  </si>
  <si>
    <t>SISTEMA DE ENRUTAMIENTO DE VÍDEO</t>
  </si>
  <si>
    <t>Matriz ATLONA AT-UHD-PRO3-66M, 6x8. 4K/UHD @ 60Hz . 6 x salidas HDBaseT 100/70 metros (Audio/video, RS-232, IR, PoE) por CAT5e/6/7. 2 x salidas HDMI. Soporta 3D. Compatible HDCP 2.2. Control por IR/RS-232/TCP/IP (GUI). IR/RS-232 bidireccional.Fuente de alimentación interna. Audio desembebido con EQ y control de volumen.</t>
  </si>
  <si>
    <t>Receptor ATLONA AT-UHD-EX-70C-RX, HDBaseT (Video/audio, RS-232, IR (12V) y PoE). Extensión 70 metros (4K/UHD @ 60Hz). HDCP 2.2. Ancho de Banda 10,2 Gbps, CEC.</t>
  </si>
  <si>
    <t>Conversor STARTECH HD2DP, HDMI a DisplayPort 4K con Alimentación por USB - 1 x HDMI Macho Audio/Vídeo digital - 1 x DisplayPort Hembra.</t>
  </si>
  <si>
    <t>Incluye cable DisplayPort 4k con Cierres Pestillos - Macho a Macho</t>
  </si>
  <si>
    <t>SISTEMA DE ENRUTAMIENTO DE AUDIO</t>
  </si>
  <si>
    <t>Mezclador digital de audio totalmente programable. Incluye 6 entradas de audio y 4 salidas de audio, control individual de selección y nivel de entradas y salidas en panel frontal, procesamiento DSP, interfaz RS-232 y 4 puertos de control remoto compatibles con paneles murales serie WPm (0-10VDC)</t>
  </si>
  <si>
    <t>SISTEMA DE CONTROL</t>
  </si>
  <si>
    <t>Procesador CRESTON CP3 para control remoto de equipos de 1u de rack. Cuenta con 512MB de RAM y 4GB de memoria Flash. Soporte nativo BACnet/IP. Dispone de los siguientes puertos y protocolos de control:</t>
  </si>
  <si>
    <t>Interface Creston para iluminación DALI para controlar hasta 128 balastros. 2 lazos Dali. Se alimenta vía PoE</t>
  </si>
  <si>
    <t>Para controlar iluminación LED.</t>
  </si>
  <si>
    <t>Tablet iPad WIFI 128 GB 7.9" IPS (2048 x 1536) gris espacio. Necesaria una red WiFi.</t>
  </si>
  <si>
    <t>Incluye App Crestron para iPhone, iPad y Android para controlar los dispositivos desde un interface gráfico.</t>
  </si>
  <si>
    <t>Panel táctil Creston 7" alámbrico color negro</t>
  </si>
  <si>
    <t>Soporte sobremesa Creston para panel de 7".</t>
  </si>
  <si>
    <t>Switch no gestionable</t>
  </si>
  <si>
    <t>4 puertos 10/100/1000 (PoE) + 4 puertos 10/100/1000</t>
  </si>
  <si>
    <t>Enrutador inalámbrico módem DSL</t>
  </si>
  <si>
    <t>conmutador de 4 puertos</t>
  </si>
  <si>
    <t>GigE</t>
  </si>
  <si>
    <t>Puertos WAN: 2</t>
  </si>
  <si>
    <t>802.11b/g/n/ac</t>
  </si>
  <si>
    <t>Doble banda</t>
  </si>
  <si>
    <t>P.A. Programación in situ del sistema de control CRESTRON para el control remoto de los siguientes equipos:</t>
  </si>
  <si>
    <t>Incluye diseño de interfaz para panel alámbrico CRESTRON y para iPad Mini4.</t>
  </si>
  <si>
    <t>PUESTA EN MARCHA Y FORMACIÓN</t>
  </si>
  <si>
    <t>Ingeniería, puesta en marcha y formación para el manejo del equipamiento instalado.</t>
  </si>
  <si>
    <t>PUNTOS DE RED PARA APs</t>
  </si>
  <si>
    <t>Instalación de punto de red para AP en techo, mediante latiguillo instalado bajo tubo de PVC y conectado a caja existente en falso suelo.</t>
  </si>
  <si>
    <t>ADECUACIÓN ACÚSTICA
INSTALACIÓN ELEMENTOS ABSORBENTES ACÚSTICOS</t>
  </si>
  <si>
    <t>Desmontaje y acopio en lugar indicado de placas de fibra mineral de 600x600 mm existentes. Suministro y montaje de placas absorbentes Ecophon modelo Focus E T-15 de 600x600x20 mm de espesor, formado por placas de lana de vidrio de alta densidad cuya cara vista está tratada con un revestimiento Akutex FT color Dark Diamond, la cara posterior está cubierta por un tisú de vidrio y los cantos pintados, montadas sobre perfilería existente.</t>
  </si>
  <si>
    <t>Suministro y montaje de islas absorbentes Ecophon Solo Rectangle de 2400x1200x40 mm de espesor, formadas por placas de lana de vidrio de alta densidad y de 3a generación que contienen un 70% de material reciclado post consumer, cuya caras vistas están tratadas con un revestimiento Akutex FT color blanco (White frost) y los cantos pintados, todo e sistema sujeto al forjado mediante cables acerados y piezas helicoidales.</t>
  </si>
  <si>
    <t xml:space="preserve">Modelo ofertado por el proveedor </t>
  </si>
  <si>
    <t>*Los equipos descritos a continuación son para tomarlos como referencia, no tienen por qué ser esos equipos, pero si deben ser equivalentes o superiores en cuanto a prestaciones</t>
  </si>
  <si>
    <t>Servicios profesionales correspondientes a: 
Montaje y cableado de equipos AV.
Configuración y puesta en marcha.</t>
  </si>
  <si>
    <t>1 puerto RS-232/422/485 con software handshaking, - 2 puertos de control RS232</t>
  </si>
  <si>
    <t>1 puerto LAN</t>
  </si>
  <si>
    <t>8 IR/serie</t>
  </si>
  <si>
    <t>8 cierre de contactos para relés</t>
  </si>
  <si>
    <t>8 puertos Versiport I/O.</t>
  </si>
  <si>
    <t>Monitor gran formato/videowall</t>
  </si>
  <si>
    <t>Monitor trasero</t>
  </si>
  <si>
    <t>Monitor confidente</t>
  </si>
  <si>
    <t>Videoconferencia Polycom</t>
  </si>
  <si>
    <t>Streaming Extron</t>
  </si>
  <si>
    <t>Proyector</t>
  </si>
  <si>
    <t>Iluminación Dali</t>
  </si>
  <si>
    <t>Procesador Gefen</t>
  </si>
  <si>
    <t>Mezclador de audio.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</si>
</sst>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0"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6"/>
      <color theme="1"/>
      <name val="Calibri"/>
      <family val="2"/>
      <scheme val="minor"/>
    </font>
    <font>
      <b/>
      <sz val="11"/>
      <color indexed="8"/>
      <name val="Calibri"/>
      <family val="2"/>
    </font>
    <font>
      <sz val="11"/>
      <color theme="1"/>
      <name val="Calibri"/>
      <family val="2"/>
      <scheme val="minor"/>
    </font>
    <font>
      <sz val="9"/>
      <color theme="1"/>
      <name val="Calibri"/>
      <family val="2"/>
      <scheme val="minor"/>
    </font>
    <font>
      <b/>
      <i/>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7" fillId="0" borderId="0" applyFont="0" applyFill="0" applyBorder="0" applyAlignment="0" applyProtection="0"/>
  </cellStyleXfs>
  <cellXfs count="123">
    <xf numFmtId="0" fontId="0" fillId="0" borderId="0" xfId="0"/>
    <xf numFmtId="0" fontId="0" fillId="0" borderId="0" xfId="0"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0" xfId="0" applyBorder="1" applyAlignment="1">
      <alignment vertical="center"/>
    </xf>
    <xf numFmtId="0" fontId="0" fillId="0" borderId="0" xfId="0" applyAlignment="1">
      <alignment horizontal="center"/>
    </xf>
    <xf numFmtId="0" fontId="4" fillId="0" borderId="0" xfId="0" applyFont="1" applyAlignment="1">
      <alignment horizontal="center"/>
    </xf>
    <xf numFmtId="0" fontId="1" fillId="2" borderId="3" xfId="0" applyFont="1" applyFill="1" applyBorder="1" applyAlignment="1">
      <alignment horizontal="center" vertical="center" wrapText="1"/>
    </xf>
    <xf numFmtId="44" fontId="0" fillId="0" borderId="0" xfId="37" applyFont="1" applyAlignment="1">
      <alignment horizontal="center"/>
    </xf>
    <xf numFmtId="44" fontId="0" fillId="0" borderId="0" xfId="37" applyFont="1" applyAlignment="1"/>
    <xf numFmtId="44" fontId="0" fillId="0" borderId="0" xfId="37" applyFont="1"/>
    <xf numFmtId="44" fontId="6" fillId="2" borderId="1" xfId="37" applyFont="1" applyFill="1" applyBorder="1" applyAlignment="1">
      <alignment horizontal="center" vertical="center" wrapText="1"/>
    </xf>
    <xf numFmtId="44" fontId="1" fillId="2" borderId="3" xfId="37" applyFont="1" applyFill="1" applyBorder="1" applyAlignment="1">
      <alignment horizontal="center" vertical="center" wrapText="1"/>
    </xf>
    <xf numFmtId="44" fontId="4" fillId="0" borderId="0" xfId="37" applyFont="1" applyAlignment="1">
      <alignment horizontal="center"/>
    </xf>
    <xf numFmtId="44" fontId="1" fillId="2" borderId="1" xfId="37" applyFont="1" applyFill="1" applyBorder="1" applyAlignment="1">
      <alignment horizontal="center" vertical="center" wrapText="1"/>
    </xf>
    <xf numFmtId="0" fontId="8" fillId="0" borderId="1" xfId="0" applyFont="1" applyBorder="1" applyAlignment="1">
      <alignment horizontal="left" vertical="center" wrapText="1"/>
    </xf>
    <xf numFmtId="0" fontId="0" fillId="0" borderId="0" xfId="0" applyAlignment="1">
      <alignment horizontal="center" wrapText="1"/>
    </xf>
    <xf numFmtId="0" fontId="4" fillId="0" borderId="0" xfId="0" applyFont="1" applyAlignment="1">
      <alignment horizontal="right" wrapText="1"/>
    </xf>
    <xf numFmtId="0" fontId="0" fillId="0" borderId="0" xfId="0" applyAlignment="1">
      <alignment wrapText="1"/>
    </xf>
    <xf numFmtId="0" fontId="8" fillId="4" borderId="3" xfId="0" applyFont="1" applyFill="1" applyBorder="1" applyAlignment="1">
      <alignment vertical="top" wrapText="1"/>
    </xf>
    <xf numFmtId="0" fontId="8" fillId="4" borderId="6" xfId="0" applyFont="1" applyFill="1" applyBorder="1" applyAlignment="1">
      <alignment vertical="top" wrapText="1"/>
    </xf>
    <xf numFmtId="0" fontId="8" fillId="4" borderId="7" xfId="0" applyFont="1" applyFill="1" applyBorder="1" applyAlignment="1">
      <alignment vertical="top" wrapText="1"/>
    </xf>
    <xf numFmtId="0" fontId="8" fillId="4" borderId="1" xfId="0" applyFont="1" applyFill="1" applyBorder="1" applyAlignment="1">
      <alignment vertical="top" wrapText="1"/>
    </xf>
    <xf numFmtId="0" fontId="8" fillId="0" borderId="7" xfId="0" applyFont="1" applyBorder="1" applyAlignment="1">
      <alignment horizontal="left" vertical="center" wrapText="1"/>
    </xf>
    <xf numFmtId="44" fontId="0" fillId="0" borderId="0" xfId="37" applyFont="1" applyAlignment="1">
      <alignment vertical="center"/>
    </xf>
    <xf numFmtId="44" fontId="0" fillId="4" borderId="1" xfId="37" applyFont="1" applyFill="1" applyBorder="1" applyAlignment="1">
      <alignment horizontal="center" vertical="center" wrapText="1"/>
    </xf>
    <xf numFmtId="0" fontId="8" fillId="0" borderId="1" xfId="0" applyFont="1" applyBorder="1" applyAlignment="1">
      <alignment vertical="top" wrapText="1"/>
    </xf>
    <xf numFmtId="0" fontId="8" fillId="0" borderId="3" xfId="0" applyFont="1" applyBorder="1" applyAlignment="1">
      <alignment vertical="top" wrapText="1"/>
    </xf>
    <xf numFmtId="0" fontId="9" fillId="0" borderId="0" xfId="0" applyFont="1" applyAlignment="1">
      <alignment horizontal="left"/>
    </xf>
    <xf numFmtId="44" fontId="0" fillId="3" borderId="7" xfId="37" applyFont="1" applyFill="1" applyBorder="1" applyAlignment="1">
      <alignment horizontal="center" vertical="center" wrapText="1"/>
    </xf>
    <xf numFmtId="44" fontId="0" fillId="3" borderId="1" xfId="37" applyFont="1" applyFill="1" applyBorder="1" applyAlignment="1">
      <alignment horizontal="center" vertical="center"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4" fillId="0" borderId="0" xfId="0" applyFont="1" applyAlignment="1">
      <alignment horizontal="center" vertical="center"/>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4" borderId="8"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8" fillId="0" borderId="1" xfId="0" applyFont="1" applyBorder="1" applyAlignment="1">
      <alignment vertical="center" wrapText="1"/>
    </xf>
    <xf numFmtId="0" fontId="8" fillId="4" borderId="3" xfId="0" applyFont="1" applyFill="1" applyBorder="1" applyAlignment="1">
      <alignment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0" borderId="3" xfId="0"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8" fillId="0" borderId="1" xfId="37" applyNumberFormat="1" applyFont="1" applyBorder="1" applyAlignment="1">
      <alignment horizontal="center" vertical="center"/>
    </xf>
    <xf numFmtId="44" fontId="8" fillId="0" borderId="1" xfId="37" applyFont="1" applyBorder="1" applyAlignment="1">
      <alignment horizontal="center" vertical="center"/>
    </xf>
    <xf numFmtId="44" fontId="8" fillId="3" borderId="1" xfId="37" applyFont="1" applyFill="1" applyBorder="1" applyAlignment="1" applyProtection="1">
      <alignment horizontal="center" vertical="center"/>
      <protection locked="0"/>
    </xf>
    <xf numFmtId="44" fontId="8" fillId="3" borderId="1" xfId="37" applyFont="1" applyFill="1" applyBorder="1" applyAlignment="1">
      <alignment horizontal="center" vertical="center"/>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4" borderId="3" xfId="0" applyFont="1" applyFill="1" applyBorder="1" applyAlignment="1" applyProtection="1">
      <alignment horizontal="center" vertical="center" wrapText="1"/>
      <protection locked="0"/>
    </xf>
    <xf numFmtId="0" fontId="8" fillId="0" borderId="3" xfId="37" applyNumberFormat="1" applyFont="1" applyBorder="1" applyAlignment="1">
      <alignment horizontal="center" vertical="center"/>
    </xf>
    <xf numFmtId="44" fontId="8" fillId="0" borderId="3" xfId="37" applyFont="1" applyBorder="1" applyAlignment="1">
      <alignment horizontal="center" vertical="center"/>
    </xf>
    <xf numFmtId="44" fontId="8" fillId="3" borderId="3" xfId="37" applyFont="1" applyFill="1" applyBorder="1" applyAlignment="1" applyProtection="1">
      <alignment horizontal="center" vertical="center"/>
      <protection locked="0"/>
    </xf>
    <xf numFmtId="44" fontId="8" fillId="3" borderId="3" xfId="37" applyFont="1" applyFill="1" applyBorder="1" applyAlignment="1">
      <alignment horizontal="center" vertical="center"/>
    </xf>
    <xf numFmtId="0" fontId="8" fillId="4" borderId="6" xfId="0" applyFont="1" applyFill="1" applyBorder="1" applyAlignment="1" applyProtection="1">
      <alignment horizontal="center" vertical="center" wrapText="1"/>
      <protection locked="0"/>
    </xf>
    <xf numFmtId="0" fontId="8" fillId="0" borderId="6" xfId="37" applyNumberFormat="1" applyFont="1" applyBorder="1" applyAlignment="1">
      <alignment horizontal="center" vertical="center"/>
    </xf>
    <xf numFmtId="44" fontId="8" fillId="0" borderId="6" xfId="37" applyFont="1" applyBorder="1" applyAlignment="1">
      <alignment horizontal="center" vertical="center"/>
    </xf>
    <xf numFmtId="44" fontId="8" fillId="3" borderId="6" xfId="37" applyFont="1" applyFill="1" applyBorder="1" applyAlignment="1" applyProtection="1">
      <alignment horizontal="center" vertical="center"/>
      <protection locked="0"/>
    </xf>
    <xf numFmtId="44" fontId="8" fillId="3" borderId="6" xfId="37" applyFont="1" applyFill="1" applyBorder="1" applyAlignment="1">
      <alignment horizontal="center" vertical="center"/>
    </xf>
    <xf numFmtId="0" fontId="8" fillId="0" borderId="10" xfId="0" applyFont="1" applyBorder="1" applyAlignment="1">
      <alignment horizontal="center" vertical="center" wrapText="1"/>
    </xf>
    <xf numFmtId="0" fontId="8" fillId="4" borderId="7" xfId="0" applyFont="1" applyFill="1" applyBorder="1" applyAlignment="1" applyProtection="1">
      <alignment horizontal="center" vertical="center" wrapText="1"/>
      <protection locked="0"/>
    </xf>
    <xf numFmtId="0" fontId="8" fillId="0" borderId="7" xfId="37" applyNumberFormat="1" applyFont="1" applyBorder="1" applyAlignment="1">
      <alignment horizontal="center" vertical="center"/>
    </xf>
    <xf numFmtId="44" fontId="8" fillId="0" borderId="7" xfId="37" applyFont="1" applyBorder="1" applyAlignment="1">
      <alignment horizontal="center" vertical="center"/>
    </xf>
    <xf numFmtId="44" fontId="8" fillId="3" borderId="7" xfId="37" applyFont="1" applyFill="1" applyBorder="1" applyAlignment="1" applyProtection="1">
      <alignment horizontal="center" vertical="center"/>
      <protection locked="0"/>
    </xf>
    <xf numFmtId="44" fontId="8" fillId="3" borderId="7" xfId="37" applyFont="1" applyFill="1" applyBorder="1" applyAlignment="1">
      <alignment horizontal="center" vertical="center"/>
    </xf>
    <xf numFmtId="0" fontId="8" fillId="0" borderId="7" xfId="0" applyFont="1" applyBorder="1" applyAlignment="1" applyProtection="1">
      <alignment horizontal="center" vertical="center" wrapText="1"/>
      <protection locked="0"/>
    </xf>
    <xf numFmtId="44" fontId="8" fillId="0" borderId="7" xfId="37"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pplyProtection="1">
      <alignment horizontal="center" vertical="center" wrapText="1"/>
      <protection locked="0"/>
    </xf>
    <xf numFmtId="0" fontId="8" fillId="0" borderId="5" xfId="37" applyNumberFormat="1" applyFont="1" applyBorder="1" applyAlignment="1">
      <alignment horizontal="center" vertical="center"/>
    </xf>
    <xf numFmtId="0" fontId="8" fillId="4" borderId="12" xfId="0" applyFont="1" applyFill="1" applyBorder="1" applyAlignment="1" applyProtection="1">
      <alignment horizontal="center" vertical="center" wrapText="1"/>
      <protection locked="0"/>
    </xf>
    <xf numFmtId="0" fontId="8" fillId="0" borderId="11" xfId="37" applyNumberFormat="1" applyFont="1" applyBorder="1" applyAlignment="1">
      <alignment horizontal="center" vertical="center"/>
    </xf>
    <xf numFmtId="0" fontId="8" fillId="0" borderId="12" xfId="37" applyNumberFormat="1" applyFont="1" applyBorder="1" applyAlignment="1">
      <alignment horizontal="center" vertical="center"/>
    </xf>
    <xf numFmtId="0" fontId="8" fillId="4" borderId="13" xfId="0" applyFont="1" applyFill="1" applyBorder="1" applyAlignment="1" applyProtection="1">
      <alignment horizontal="center" vertical="center" wrapText="1"/>
      <protection locked="0"/>
    </xf>
    <xf numFmtId="0" fontId="8" fillId="0" borderId="13" xfId="37" applyNumberFormat="1"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pplyProtection="1">
      <alignment horizontal="center" vertical="center" wrapText="1"/>
      <protection locked="0"/>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4" borderId="5" xfId="0" applyFont="1" applyFill="1" applyBorder="1" applyAlignment="1" applyProtection="1">
      <alignment horizontal="center" vertical="center" wrapText="1"/>
      <protection locked="0"/>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wrapText="1"/>
    </xf>
    <xf numFmtId="44" fontId="8" fillId="3" borderId="3" xfId="37" applyFont="1" applyFill="1" applyBorder="1" applyAlignment="1" applyProtection="1">
      <alignment horizontal="center" vertical="center"/>
      <protection locked="0"/>
    </xf>
    <xf numFmtId="0" fontId="8" fillId="0" borderId="3" xfId="0" applyFont="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xf numFmtId="44" fontId="8" fillId="3" borderId="7" xfId="37" applyFont="1" applyFill="1" applyBorder="1" applyAlignment="1">
      <alignment horizontal="center" vertical="center"/>
    </xf>
    <xf numFmtId="0" fontId="8" fillId="4" borderId="3" xfId="0" applyFont="1" applyFill="1" applyBorder="1" applyAlignment="1" applyProtection="1">
      <alignment horizontal="center" vertical="center" wrapText="1"/>
      <protection locked="0"/>
    </xf>
    <xf numFmtId="0" fontId="8" fillId="4" borderId="3" xfId="0" applyFont="1" applyFill="1" applyBorder="1" applyAlignment="1">
      <alignment horizontal="center" vertical="center" wrapText="1"/>
    </xf>
    <xf numFmtId="0" fontId="8" fillId="4" borderId="7" xfId="0" applyFont="1" applyFill="1" applyBorder="1" applyAlignment="1" applyProtection="1">
      <alignment horizontal="center" vertical="center" wrapText="1"/>
      <protection locked="0"/>
    </xf>
    <xf numFmtId="0" fontId="8" fillId="4" borderId="7" xfId="0" applyFont="1" applyFill="1" applyBorder="1" applyAlignment="1">
      <alignment horizontal="center" vertical="center" wrapText="1"/>
    </xf>
    <xf numFmtId="44" fontId="8" fillId="3" borderId="3" xfId="37" applyFont="1" applyFill="1" applyBorder="1" applyAlignment="1">
      <alignment horizontal="center" vertical="center" wrapText="1"/>
    </xf>
    <xf numFmtId="0" fontId="8" fillId="4" borderId="6" xfId="0" applyFont="1" applyFill="1" applyBorder="1" applyAlignment="1" applyProtection="1">
      <alignment horizontal="center" vertical="center" wrapText="1"/>
      <protection locked="0"/>
    </xf>
    <xf numFmtId="0" fontId="8" fillId="4" borderId="6" xfId="0" applyFont="1" applyFill="1" applyBorder="1" applyAlignment="1">
      <alignment horizontal="center" vertical="center" wrapText="1"/>
    </xf>
    <xf numFmtId="44" fontId="8" fillId="3" borderId="6" xfId="37" applyFont="1" applyFill="1" applyBorder="1" applyAlignment="1">
      <alignment horizontal="center" vertical="center" wrapText="1"/>
    </xf>
    <xf numFmtId="44" fontId="8" fillId="3" borderId="7" xfId="37" applyFont="1" applyFill="1" applyBorder="1" applyAlignment="1">
      <alignment horizontal="center" vertical="center" wrapText="1"/>
    </xf>
    <xf numFmtId="44" fontId="8" fillId="4" borderId="3" xfId="37" applyFont="1" applyFill="1" applyBorder="1" applyAlignment="1">
      <alignment horizontal="center" vertical="center" wrapText="1"/>
    </xf>
    <xf numFmtId="44" fontId="8" fillId="3" borderId="3" xfId="37" applyFont="1" applyFill="1" applyBorder="1" applyAlignment="1" applyProtection="1">
      <alignment horizontal="center" vertical="center" wrapText="1"/>
      <protection locked="0"/>
    </xf>
    <xf numFmtId="44" fontId="8" fillId="4" borderId="6" xfId="37" applyFont="1" applyFill="1" applyBorder="1" applyAlignment="1">
      <alignment horizontal="center" vertical="center" wrapText="1"/>
    </xf>
    <xf numFmtId="44" fontId="8" fillId="3" borderId="6" xfId="37" applyFont="1" applyFill="1" applyBorder="1" applyAlignment="1" applyProtection="1">
      <alignment horizontal="center" vertical="center" wrapText="1"/>
      <protection locked="0"/>
    </xf>
    <xf numFmtId="44" fontId="8" fillId="4" borderId="7" xfId="37" applyFont="1" applyFill="1" applyBorder="1" applyAlignment="1">
      <alignment horizontal="center" vertical="center" wrapText="1"/>
    </xf>
    <xf numFmtId="44" fontId="8" fillId="3" borderId="7" xfId="37"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8" fillId="4" borderId="7" xfId="0" applyFont="1" applyFill="1" applyBorder="1" applyAlignment="1">
      <alignment horizontal="center" vertical="center" wrapText="1"/>
    </xf>
    <xf numFmtId="44" fontId="8" fillId="4" borderId="3" xfId="37" applyFont="1" applyFill="1" applyBorder="1" applyAlignment="1">
      <alignment horizontal="center" vertical="center" wrapText="1"/>
    </xf>
    <xf numFmtId="44" fontId="8" fillId="3" borderId="7" xfId="37" applyFont="1" applyFill="1" applyBorder="1" applyAlignment="1">
      <alignment horizontal="center" vertical="center" wrapText="1"/>
    </xf>
    <xf numFmtId="44" fontId="8" fillId="4" borderId="7" xfId="37" applyFont="1" applyFill="1" applyBorder="1" applyAlignment="1">
      <alignment horizontal="center" vertical="center" wrapText="1"/>
    </xf>
    <xf numFmtId="44" fontId="8" fillId="4" borderId="1" xfId="37" applyFont="1" applyFill="1" applyBorder="1" applyAlignment="1">
      <alignment horizontal="center" vertical="center" wrapText="1"/>
    </xf>
  </cellXfs>
  <cellStyles count="38">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Moneda" xfId="37"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66675</xdr:rowOff>
    </xdr:from>
    <xdr:to>
      <xdr:col>1</xdr:col>
      <xdr:colOff>1981373</xdr:colOff>
      <xdr:row>3</xdr:row>
      <xdr:rowOff>47625</xdr:rowOff>
    </xdr:to>
    <xdr:pic>
      <xdr:nvPicPr>
        <xdr:cNvPr id="3" name="Imagen 2"/>
        <xdr:cNvPicPr>
          <a:picLocks noChangeAspect="1"/>
        </xdr:cNvPicPr>
      </xdr:nvPicPr>
      <xdr:blipFill>
        <a:blip xmlns:r="http://schemas.openxmlformats.org/officeDocument/2006/relationships" r:embed="rId1"/>
        <a:stretch>
          <a:fillRect/>
        </a:stretch>
      </xdr:blipFill>
      <xdr:spPr>
        <a:xfrm>
          <a:off x="581025" y="257175"/>
          <a:ext cx="1876598" cy="409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00"/>
  <sheetViews>
    <sheetView tabSelected="1" topLeftCell="A19" zoomScaleNormal="100" workbookViewId="0">
      <selection activeCell="F14" sqref="F14"/>
    </sheetView>
  </sheetViews>
  <sheetFormatPr baseColWidth="10" defaultColWidth="11.42578125" defaultRowHeight="15" x14ac:dyDescent="0.25"/>
  <cols>
    <col min="1" max="1" width="7.140625" customWidth="1"/>
    <col min="2" max="2" width="30.140625" style="5" customWidth="1"/>
    <col min="3" max="3" width="51.7109375" style="18" customWidth="1"/>
    <col min="4" max="4" width="34.5703125" style="18" customWidth="1"/>
    <col min="5" max="5" width="9.42578125" style="5" bestFit="1" customWidth="1"/>
    <col min="6" max="6" width="20.28515625" style="10" customWidth="1"/>
    <col min="7" max="9" width="22.28515625" style="10" customWidth="1"/>
    <col min="10" max="10" width="26.140625" customWidth="1"/>
    <col min="11" max="11" width="16.140625" customWidth="1"/>
    <col min="12" max="12" width="24.42578125" customWidth="1"/>
    <col min="13" max="13" width="20.140625" customWidth="1"/>
  </cols>
  <sheetData>
    <row r="2" spans="1:10" x14ac:dyDescent="0.25">
      <c r="C2" s="16"/>
      <c r="D2" s="16"/>
      <c r="F2" s="8"/>
      <c r="G2" s="8"/>
    </row>
    <row r="3" spans="1:10" ht="18.75" x14ac:dyDescent="0.25">
      <c r="B3" s="33" t="s">
        <v>13</v>
      </c>
      <c r="C3" s="33"/>
      <c r="D3" s="33"/>
      <c r="E3" s="33"/>
      <c r="F3" s="33"/>
      <c r="G3" s="33"/>
      <c r="H3" s="33"/>
      <c r="I3" s="33"/>
    </row>
    <row r="4" spans="1:10" ht="18.75" x14ac:dyDescent="0.3">
      <c r="B4" s="6"/>
      <c r="C4" s="17"/>
      <c r="D4" s="17"/>
      <c r="F4" s="9"/>
      <c r="G4" s="9"/>
      <c r="H4" s="13"/>
      <c r="I4" s="13"/>
    </row>
    <row r="5" spans="1:10" ht="26.25" customHeight="1" x14ac:dyDescent="0.25">
      <c r="B5" s="2" t="s">
        <v>1</v>
      </c>
      <c r="C5" s="34"/>
      <c r="D5" s="35"/>
      <c r="E5" s="35"/>
      <c r="F5" s="35"/>
      <c r="G5" s="35"/>
      <c r="H5" s="35"/>
      <c r="I5" s="36"/>
    </row>
    <row r="7" spans="1:10" ht="21" x14ac:dyDescent="0.25">
      <c r="B7" s="37" t="s">
        <v>0</v>
      </c>
      <c r="C7" s="38"/>
      <c r="D7" s="38"/>
      <c r="E7" s="38"/>
      <c r="F7" s="38"/>
      <c r="G7" s="38"/>
      <c r="H7" s="38"/>
      <c r="I7" s="39"/>
    </row>
    <row r="9" spans="1:10" ht="18.75" x14ac:dyDescent="0.3">
      <c r="B9" s="28" t="s">
        <v>91</v>
      </c>
    </row>
    <row r="11" spans="1:10" ht="45" x14ac:dyDescent="0.25">
      <c r="B11" s="3" t="s">
        <v>2</v>
      </c>
      <c r="C11" s="7" t="s">
        <v>10</v>
      </c>
      <c r="D11" s="7" t="s">
        <v>90</v>
      </c>
      <c r="E11" s="3" t="s">
        <v>11</v>
      </c>
      <c r="F11" s="12" t="s">
        <v>3</v>
      </c>
      <c r="G11" s="11" t="s">
        <v>4</v>
      </c>
      <c r="H11" s="12" t="s">
        <v>5</v>
      </c>
      <c r="I11" s="12" t="s">
        <v>6</v>
      </c>
    </row>
    <row r="12" spans="1:10" ht="24" x14ac:dyDescent="0.25">
      <c r="B12" s="50" t="s">
        <v>32</v>
      </c>
      <c r="C12" s="46" t="s">
        <v>14</v>
      </c>
      <c r="D12" s="51"/>
      <c r="E12" s="52">
        <v>3</v>
      </c>
      <c r="F12" s="53">
        <v>361.84499999999997</v>
      </c>
      <c r="G12" s="53">
        <f>E12*F12</f>
        <v>1085.5349999999999</v>
      </c>
      <c r="H12" s="54">
        <v>0</v>
      </c>
      <c r="I12" s="55">
        <f>H12*E12</f>
        <v>0</v>
      </c>
    </row>
    <row r="13" spans="1:10" s="1" customFormat="1" ht="24" x14ac:dyDescent="0.25">
      <c r="A13"/>
      <c r="B13" s="56"/>
      <c r="C13" s="46" t="s">
        <v>15</v>
      </c>
      <c r="D13" s="51"/>
      <c r="E13" s="52">
        <v>3</v>
      </c>
      <c r="F13" s="53">
        <v>361.84499999999997</v>
      </c>
      <c r="G13" s="53">
        <f t="shared" ref="G13:G20" si="0">E13*F13</f>
        <v>1085.5349999999999</v>
      </c>
      <c r="H13" s="54">
        <v>0</v>
      </c>
      <c r="I13" s="55">
        <f t="shared" ref="I13:I14" si="1">H13*E13</f>
        <v>0</v>
      </c>
      <c r="J13"/>
    </row>
    <row r="14" spans="1:10" s="4" customFormat="1" x14ac:dyDescent="0.25">
      <c r="A14"/>
      <c r="B14" s="56"/>
      <c r="C14" s="46" t="s">
        <v>16</v>
      </c>
      <c r="D14" s="51"/>
      <c r="E14" s="52">
        <v>1</v>
      </c>
      <c r="F14" s="53">
        <v>289.476</v>
      </c>
      <c r="G14" s="53">
        <f t="shared" si="0"/>
        <v>289.476</v>
      </c>
      <c r="H14" s="54">
        <v>0</v>
      </c>
      <c r="I14" s="55">
        <f t="shared" si="1"/>
        <v>0</v>
      </c>
      <c r="J14"/>
    </row>
    <row r="15" spans="1:10" s="4" customFormat="1" x14ac:dyDescent="0.25">
      <c r="A15"/>
      <c r="B15" s="56"/>
      <c r="C15" s="46" t="s">
        <v>17</v>
      </c>
      <c r="D15" s="51"/>
      <c r="E15" s="52">
        <v>1</v>
      </c>
      <c r="F15" s="53">
        <v>258.18100000000004</v>
      </c>
      <c r="G15" s="53">
        <f t="shared" si="0"/>
        <v>258.18100000000004</v>
      </c>
      <c r="H15" s="54">
        <v>0</v>
      </c>
      <c r="I15" s="55">
        <f t="shared" ref="I15:I20" si="2">H15*E15</f>
        <v>0</v>
      </c>
      <c r="J15"/>
    </row>
    <row r="16" spans="1:10" s="4" customFormat="1" x14ac:dyDescent="0.25">
      <c r="A16"/>
      <c r="B16" s="56"/>
      <c r="C16" s="46" t="s">
        <v>18</v>
      </c>
      <c r="D16" s="51"/>
      <c r="E16" s="52">
        <v>1</v>
      </c>
      <c r="F16" s="53">
        <v>284.58099999999996</v>
      </c>
      <c r="G16" s="53">
        <f t="shared" si="0"/>
        <v>284.58099999999996</v>
      </c>
      <c r="H16" s="54">
        <v>0</v>
      </c>
      <c r="I16" s="55">
        <f t="shared" si="2"/>
        <v>0</v>
      </c>
      <c r="J16"/>
    </row>
    <row r="17" spans="1:10" s="4" customFormat="1" ht="24" x14ac:dyDescent="0.25">
      <c r="A17"/>
      <c r="B17" s="56"/>
      <c r="C17" s="46" t="s">
        <v>19</v>
      </c>
      <c r="D17" s="51"/>
      <c r="E17" s="52">
        <v>1</v>
      </c>
      <c r="F17" s="53">
        <v>615.13100000000009</v>
      </c>
      <c r="G17" s="53">
        <f t="shared" si="0"/>
        <v>615.13100000000009</v>
      </c>
      <c r="H17" s="54">
        <v>0</v>
      </c>
      <c r="I17" s="55">
        <f t="shared" si="2"/>
        <v>0</v>
      </c>
      <c r="J17"/>
    </row>
    <row r="18" spans="1:10" s="4" customFormat="1" ht="36" x14ac:dyDescent="0.25">
      <c r="A18"/>
      <c r="B18" s="56"/>
      <c r="C18" s="46" t="s">
        <v>29</v>
      </c>
      <c r="D18" s="51"/>
      <c r="E18" s="52">
        <v>1</v>
      </c>
      <c r="F18" s="53">
        <v>1628.2860000000001</v>
      </c>
      <c r="G18" s="53">
        <f t="shared" si="0"/>
        <v>1628.2860000000001</v>
      </c>
      <c r="H18" s="54">
        <v>0</v>
      </c>
      <c r="I18" s="55">
        <f t="shared" si="2"/>
        <v>0</v>
      </c>
      <c r="J18"/>
    </row>
    <row r="19" spans="1:10" s="4" customFormat="1" ht="24" x14ac:dyDescent="0.25">
      <c r="A19"/>
      <c r="B19" s="56"/>
      <c r="C19" s="46" t="s">
        <v>20</v>
      </c>
      <c r="D19" s="51"/>
      <c r="E19" s="52">
        <v>2</v>
      </c>
      <c r="F19" s="53">
        <v>696.72900000000004</v>
      </c>
      <c r="G19" s="53">
        <f t="shared" si="0"/>
        <v>1393.4580000000001</v>
      </c>
      <c r="H19" s="54">
        <v>0</v>
      </c>
      <c r="I19" s="55">
        <f t="shared" si="2"/>
        <v>0</v>
      </c>
      <c r="J19"/>
    </row>
    <row r="20" spans="1:10" s="4" customFormat="1" ht="24" x14ac:dyDescent="0.25">
      <c r="A20"/>
      <c r="B20" s="57"/>
      <c r="C20" s="47" t="s">
        <v>52</v>
      </c>
      <c r="D20" s="58"/>
      <c r="E20" s="59">
        <v>1</v>
      </c>
      <c r="F20" s="60">
        <v>665.78599999999994</v>
      </c>
      <c r="G20" s="60">
        <f t="shared" si="0"/>
        <v>665.78599999999994</v>
      </c>
      <c r="H20" s="61">
        <v>0</v>
      </c>
      <c r="I20" s="62">
        <f t="shared" si="2"/>
        <v>0</v>
      </c>
      <c r="J20"/>
    </row>
    <row r="21" spans="1:10" s="4" customFormat="1" x14ac:dyDescent="0.25">
      <c r="A21"/>
      <c r="B21" s="57"/>
      <c r="C21" s="48" t="s">
        <v>21</v>
      </c>
      <c r="D21" s="63"/>
      <c r="E21" s="64"/>
      <c r="F21" s="65"/>
      <c r="G21" s="65"/>
      <c r="H21" s="66"/>
      <c r="I21" s="67"/>
      <c r="J21"/>
    </row>
    <row r="22" spans="1:10" s="4" customFormat="1" x14ac:dyDescent="0.25">
      <c r="A22"/>
      <c r="B22" s="57"/>
      <c r="C22" s="48" t="s">
        <v>22</v>
      </c>
      <c r="D22" s="63"/>
      <c r="E22" s="64"/>
      <c r="F22" s="65"/>
      <c r="G22" s="65"/>
      <c r="H22" s="66"/>
      <c r="I22" s="67"/>
      <c r="J22"/>
    </row>
    <row r="23" spans="1:10" s="4" customFormat="1" x14ac:dyDescent="0.25">
      <c r="A23"/>
      <c r="B23" s="57"/>
      <c r="C23" s="48" t="s">
        <v>23</v>
      </c>
      <c r="D23" s="63"/>
      <c r="E23" s="64"/>
      <c r="F23" s="65"/>
      <c r="G23" s="65"/>
      <c r="H23" s="66"/>
      <c r="I23" s="67"/>
      <c r="J23"/>
    </row>
    <row r="24" spans="1:10" s="4" customFormat="1" x14ac:dyDescent="0.25">
      <c r="A24"/>
      <c r="B24" s="57"/>
      <c r="C24" s="48" t="s">
        <v>24</v>
      </c>
      <c r="D24" s="63"/>
      <c r="E24" s="64"/>
      <c r="F24" s="65"/>
      <c r="G24" s="65"/>
      <c r="H24" s="66"/>
      <c r="I24" s="67"/>
      <c r="J24"/>
    </row>
    <row r="25" spans="1:10" s="4" customFormat="1" ht="24" x14ac:dyDescent="0.25">
      <c r="A25"/>
      <c r="B25" s="57"/>
      <c r="C25" s="48" t="s">
        <v>25</v>
      </c>
      <c r="D25" s="63"/>
      <c r="E25" s="64"/>
      <c r="F25" s="65"/>
      <c r="G25" s="65"/>
      <c r="H25" s="66"/>
      <c r="I25" s="67"/>
      <c r="J25"/>
    </row>
    <row r="26" spans="1:10" s="4" customFormat="1" x14ac:dyDescent="0.25">
      <c r="A26"/>
      <c r="B26" s="57"/>
      <c r="C26" s="48" t="s">
        <v>26</v>
      </c>
      <c r="D26" s="63"/>
      <c r="E26" s="64"/>
      <c r="F26" s="65"/>
      <c r="G26" s="65"/>
      <c r="H26" s="66"/>
      <c r="I26" s="67"/>
      <c r="J26"/>
    </row>
    <row r="27" spans="1:10" s="4" customFormat="1" x14ac:dyDescent="0.25">
      <c r="A27"/>
      <c r="B27" s="57"/>
      <c r="C27" s="48" t="s">
        <v>27</v>
      </c>
      <c r="D27" s="63"/>
      <c r="E27" s="64"/>
      <c r="F27" s="65"/>
      <c r="G27" s="65"/>
      <c r="H27" s="66"/>
      <c r="I27" s="67"/>
      <c r="J27"/>
    </row>
    <row r="28" spans="1:10" s="4" customFormat="1" x14ac:dyDescent="0.25">
      <c r="A28"/>
      <c r="B28" s="68"/>
      <c r="C28" s="49" t="s">
        <v>28</v>
      </c>
      <c r="D28" s="69"/>
      <c r="E28" s="70"/>
      <c r="F28" s="71"/>
      <c r="G28" s="71"/>
      <c r="H28" s="72"/>
      <c r="I28" s="73"/>
      <c r="J28"/>
    </row>
    <row r="29" spans="1:10" s="1" customFormat="1" ht="24" x14ac:dyDescent="0.25">
      <c r="A29"/>
      <c r="B29" s="50" t="s">
        <v>33</v>
      </c>
      <c r="C29" s="23" t="s">
        <v>30</v>
      </c>
      <c r="D29" s="74"/>
      <c r="E29" s="52">
        <v>1</v>
      </c>
      <c r="F29" s="75">
        <v>4471.01</v>
      </c>
      <c r="G29" s="75">
        <f>E29*F29</f>
        <v>4471.01</v>
      </c>
      <c r="H29" s="54">
        <v>0</v>
      </c>
      <c r="I29" s="55">
        <f>H29*E29</f>
        <v>0</v>
      </c>
      <c r="J29"/>
    </row>
    <row r="30" spans="1:10" s="1" customFormat="1" ht="36" x14ac:dyDescent="0.25">
      <c r="A30"/>
      <c r="B30" s="76"/>
      <c r="C30" s="15" t="s">
        <v>92</v>
      </c>
      <c r="D30" s="51"/>
      <c r="E30" s="52">
        <v>1</v>
      </c>
      <c r="F30" s="75">
        <v>596.32000000000005</v>
      </c>
      <c r="G30" s="75">
        <f>E30*F30</f>
        <v>596.32000000000005</v>
      </c>
      <c r="H30" s="54">
        <v>0</v>
      </c>
      <c r="I30" s="55">
        <f t="shared" ref="I30:I41" si="3">H30*E30</f>
        <v>0</v>
      </c>
      <c r="J30"/>
    </row>
    <row r="31" spans="1:10" s="1" customFormat="1" ht="24" x14ac:dyDescent="0.25">
      <c r="A31"/>
      <c r="B31" s="77" t="s">
        <v>31</v>
      </c>
      <c r="C31" s="15" t="s">
        <v>34</v>
      </c>
      <c r="D31" s="78"/>
      <c r="E31" s="79">
        <v>4</v>
      </c>
      <c r="F31" s="75">
        <v>4491.55</v>
      </c>
      <c r="G31" s="75">
        <f t="shared" ref="G31:G41" si="4">E31*F31</f>
        <v>17966.2</v>
      </c>
      <c r="H31" s="54">
        <v>0</v>
      </c>
      <c r="I31" s="55">
        <f>H31*E31</f>
        <v>0</v>
      </c>
      <c r="J31"/>
    </row>
    <row r="32" spans="1:10" s="1" customFormat="1" x14ac:dyDescent="0.25">
      <c r="A32"/>
      <c r="B32" s="57"/>
      <c r="C32" s="20" t="s">
        <v>51</v>
      </c>
      <c r="D32" s="80"/>
      <c r="E32" s="81">
        <v>1</v>
      </c>
      <c r="F32" s="60">
        <v>1243.1199999999999</v>
      </c>
      <c r="G32" s="60">
        <f t="shared" si="4"/>
        <v>1243.1199999999999</v>
      </c>
      <c r="H32" s="61">
        <v>0</v>
      </c>
      <c r="I32" s="62">
        <f t="shared" si="3"/>
        <v>0</v>
      </c>
      <c r="J32"/>
    </row>
    <row r="33" spans="1:10" s="1" customFormat="1" ht="24" x14ac:dyDescent="0.25">
      <c r="A33"/>
      <c r="B33" s="57"/>
      <c r="C33" s="20" t="s">
        <v>47</v>
      </c>
      <c r="D33" s="80"/>
      <c r="E33" s="82"/>
      <c r="F33" s="65"/>
      <c r="G33" s="65"/>
      <c r="H33" s="66"/>
      <c r="I33" s="67"/>
      <c r="J33"/>
    </row>
    <row r="34" spans="1:10" s="1" customFormat="1" ht="24" x14ac:dyDescent="0.25">
      <c r="A34"/>
      <c r="B34" s="57"/>
      <c r="C34" s="20" t="s">
        <v>48</v>
      </c>
      <c r="D34" s="80"/>
      <c r="E34" s="82"/>
      <c r="F34" s="65"/>
      <c r="G34" s="65"/>
      <c r="H34" s="66"/>
      <c r="I34" s="67"/>
      <c r="J34"/>
    </row>
    <row r="35" spans="1:10" s="1" customFormat="1" x14ac:dyDescent="0.25">
      <c r="A35"/>
      <c r="B35" s="68"/>
      <c r="C35" s="21" t="s">
        <v>49</v>
      </c>
      <c r="D35" s="83"/>
      <c r="E35" s="84"/>
      <c r="F35" s="71"/>
      <c r="G35" s="71"/>
      <c r="H35" s="72"/>
      <c r="I35" s="73"/>
      <c r="J35"/>
    </row>
    <row r="36" spans="1:10" s="1" customFormat="1" ht="24" x14ac:dyDescent="0.25">
      <c r="A36"/>
      <c r="B36" s="85" t="s">
        <v>35</v>
      </c>
      <c r="C36" s="23" t="s">
        <v>36</v>
      </c>
      <c r="D36" s="86"/>
      <c r="E36" s="79">
        <v>1</v>
      </c>
      <c r="F36" s="75">
        <v>2041.787</v>
      </c>
      <c r="G36" s="75">
        <f t="shared" si="4"/>
        <v>2041.787</v>
      </c>
      <c r="H36" s="54">
        <v>0</v>
      </c>
      <c r="I36" s="55">
        <f t="shared" si="3"/>
        <v>0</v>
      </c>
      <c r="J36"/>
    </row>
    <row r="37" spans="1:10" s="1" customFormat="1" ht="24" x14ac:dyDescent="0.25">
      <c r="A37"/>
      <c r="B37" s="87"/>
      <c r="C37" s="15" t="s">
        <v>37</v>
      </c>
      <c r="D37" s="78"/>
      <c r="E37" s="79">
        <v>1</v>
      </c>
      <c r="F37" s="75">
        <v>86.228999999999999</v>
      </c>
      <c r="G37" s="75">
        <f t="shared" si="4"/>
        <v>86.228999999999999</v>
      </c>
      <c r="H37" s="54">
        <v>0</v>
      </c>
      <c r="I37" s="55">
        <f t="shared" si="3"/>
        <v>0</v>
      </c>
      <c r="J37"/>
    </row>
    <row r="38" spans="1:10" s="1" customFormat="1" ht="24" x14ac:dyDescent="0.25">
      <c r="A38"/>
      <c r="B38" s="85" t="s">
        <v>38</v>
      </c>
      <c r="C38" s="15" t="s">
        <v>39</v>
      </c>
      <c r="D38" s="78"/>
      <c r="E38" s="79">
        <v>1</v>
      </c>
      <c r="F38" s="75">
        <v>1042.6099999999999</v>
      </c>
      <c r="G38" s="75">
        <f t="shared" si="4"/>
        <v>1042.6099999999999</v>
      </c>
      <c r="H38" s="54">
        <v>0</v>
      </c>
      <c r="I38" s="55">
        <f t="shared" si="3"/>
        <v>0</v>
      </c>
      <c r="J38"/>
    </row>
    <row r="39" spans="1:10" s="1" customFormat="1" ht="24" x14ac:dyDescent="0.25">
      <c r="A39"/>
      <c r="B39" s="87"/>
      <c r="C39" s="15" t="s">
        <v>37</v>
      </c>
      <c r="D39" s="78"/>
      <c r="E39" s="79">
        <v>1</v>
      </c>
      <c r="F39" s="75">
        <v>234.85</v>
      </c>
      <c r="G39" s="75">
        <f t="shared" si="4"/>
        <v>234.85</v>
      </c>
      <c r="H39" s="54">
        <v>0</v>
      </c>
      <c r="I39" s="55">
        <f t="shared" si="3"/>
        <v>0</v>
      </c>
      <c r="J39"/>
    </row>
    <row r="40" spans="1:10" s="1" customFormat="1" x14ac:dyDescent="0.25">
      <c r="A40"/>
      <c r="B40" s="88" t="s">
        <v>40</v>
      </c>
      <c r="C40" s="22" t="s">
        <v>41</v>
      </c>
      <c r="D40" s="89"/>
      <c r="E40" s="79">
        <v>24</v>
      </c>
      <c r="F40" s="75">
        <v>105.02</v>
      </c>
      <c r="G40" s="75">
        <f t="shared" si="4"/>
        <v>2520.48</v>
      </c>
      <c r="H40" s="54">
        <v>0</v>
      </c>
      <c r="I40" s="55">
        <f t="shared" si="3"/>
        <v>0</v>
      </c>
      <c r="J40"/>
    </row>
    <row r="41" spans="1:10" s="1" customFormat="1" x14ac:dyDescent="0.25">
      <c r="A41"/>
      <c r="B41" s="85" t="s">
        <v>42</v>
      </c>
      <c r="C41" s="20" t="s">
        <v>50</v>
      </c>
      <c r="D41" s="80"/>
      <c r="E41" s="81">
        <v>1</v>
      </c>
      <c r="F41" s="60">
        <v>308.25</v>
      </c>
      <c r="G41" s="60">
        <f t="shared" si="4"/>
        <v>308.25</v>
      </c>
      <c r="H41" s="61">
        <v>0</v>
      </c>
      <c r="I41" s="62">
        <f t="shared" si="3"/>
        <v>0</v>
      </c>
      <c r="J41"/>
    </row>
    <row r="42" spans="1:10" s="1" customFormat="1" x14ac:dyDescent="0.25">
      <c r="A42"/>
      <c r="B42" s="90"/>
      <c r="C42" s="20" t="s">
        <v>43</v>
      </c>
      <c r="D42" s="80"/>
      <c r="E42" s="82"/>
      <c r="F42" s="65"/>
      <c r="G42" s="65"/>
      <c r="H42" s="66"/>
      <c r="I42" s="67"/>
      <c r="J42"/>
    </row>
    <row r="43" spans="1:10" s="1" customFormat="1" x14ac:dyDescent="0.25">
      <c r="A43"/>
      <c r="B43" s="90"/>
      <c r="C43" s="20" t="s">
        <v>44</v>
      </c>
      <c r="D43" s="80"/>
      <c r="E43" s="82"/>
      <c r="F43" s="65"/>
      <c r="G43" s="65"/>
      <c r="H43" s="66"/>
      <c r="I43" s="67"/>
      <c r="J43"/>
    </row>
    <row r="44" spans="1:10" s="1" customFormat="1" x14ac:dyDescent="0.25">
      <c r="A44"/>
      <c r="B44" s="90"/>
      <c r="C44" s="20" t="s">
        <v>45</v>
      </c>
      <c r="D44" s="80"/>
      <c r="E44" s="82"/>
      <c r="F44" s="65"/>
      <c r="G44" s="65"/>
      <c r="H44" s="66"/>
      <c r="I44" s="67"/>
      <c r="J44"/>
    </row>
    <row r="45" spans="1:10" s="1" customFormat="1" x14ac:dyDescent="0.25">
      <c r="A45"/>
      <c r="B45" s="87"/>
      <c r="C45" s="20" t="s">
        <v>46</v>
      </c>
      <c r="D45" s="80"/>
      <c r="E45" s="84"/>
      <c r="F45" s="71"/>
      <c r="G45" s="71"/>
      <c r="H45" s="72"/>
      <c r="I45" s="73"/>
      <c r="J45"/>
    </row>
    <row r="46" spans="1:10" s="1" customFormat="1" ht="27" customHeight="1" x14ac:dyDescent="0.25">
      <c r="A46"/>
      <c r="B46" s="91" t="s">
        <v>53</v>
      </c>
      <c r="C46" s="19" t="s">
        <v>54</v>
      </c>
      <c r="D46" s="58"/>
      <c r="E46" s="59">
        <v>1</v>
      </c>
      <c r="F46" s="60">
        <v>447.27</v>
      </c>
      <c r="G46" s="60">
        <f>E46*F46</f>
        <v>447.27</v>
      </c>
      <c r="H46" s="61">
        <v>0</v>
      </c>
      <c r="I46" s="62">
        <f>E46*H46</f>
        <v>0</v>
      </c>
      <c r="J46"/>
    </row>
    <row r="47" spans="1:10" s="1" customFormat="1" ht="24.75" customHeight="1" x14ac:dyDescent="0.25">
      <c r="A47"/>
      <c r="B47" s="92"/>
      <c r="C47" s="20" t="s">
        <v>55</v>
      </c>
      <c r="D47" s="63"/>
      <c r="E47" s="64"/>
      <c r="F47" s="65"/>
      <c r="G47" s="65"/>
      <c r="H47" s="66"/>
      <c r="I47" s="67"/>
      <c r="J47"/>
    </row>
    <row r="48" spans="1:10" s="1" customFormat="1" ht="24" x14ac:dyDescent="0.25">
      <c r="A48"/>
      <c r="B48" s="92"/>
      <c r="C48" s="20" t="s">
        <v>56</v>
      </c>
      <c r="D48" s="63"/>
      <c r="E48" s="64"/>
      <c r="F48" s="65"/>
      <c r="G48" s="65"/>
      <c r="H48" s="66"/>
      <c r="I48" s="67"/>
      <c r="J48"/>
    </row>
    <row r="49" spans="1:10" s="1" customFormat="1" ht="14.25" customHeight="1" x14ac:dyDescent="0.25">
      <c r="A49"/>
      <c r="B49" s="93"/>
      <c r="C49" s="21" t="s">
        <v>57</v>
      </c>
      <c r="D49" s="69"/>
      <c r="E49" s="70"/>
      <c r="F49" s="71"/>
      <c r="G49" s="71"/>
      <c r="H49" s="72"/>
      <c r="I49" s="73"/>
      <c r="J49"/>
    </row>
    <row r="50" spans="1:10" s="1" customFormat="1" ht="72" x14ac:dyDescent="0.25">
      <c r="A50"/>
      <c r="B50" s="50" t="s">
        <v>58</v>
      </c>
      <c r="C50" s="26" t="s">
        <v>59</v>
      </c>
      <c r="D50" s="51"/>
      <c r="E50" s="94">
        <v>1</v>
      </c>
      <c r="F50" s="75">
        <v>5671.59</v>
      </c>
      <c r="G50" s="75">
        <f>E50*F50</f>
        <v>5671.59</v>
      </c>
      <c r="H50" s="95">
        <v>0</v>
      </c>
      <c r="I50" s="55">
        <f>E50*H50</f>
        <v>0</v>
      </c>
      <c r="J50"/>
    </row>
    <row r="51" spans="1:10" s="1" customFormat="1" ht="36" x14ac:dyDescent="0.25">
      <c r="A51"/>
      <c r="B51" s="56"/>
      <c r="C51" s="27" t="s">
        <v>60</v>
      </c>
      <c r="D51" s="96"/>
      <c r="E51" s="94">
        <v>5</v>
      </c>
      <c r="F51" s="75">
        <v>274.13</v>
      </c>
      <c r="G51" s="75">
        <f>E51*F51</f>
        <v>1370.65</v>
      </c>
      <c r="H51" s="54">
        <v>0</v>
      </c>
      <c r="I51" s="55">
        <f>H51*E51</f>
        <v>0</v>
      </c>
      <c r="J51"/>
    </row>
    <row r="52" spans="1:10" s="1" customFormat="1" ht="36" x14ac:dyDescent="0.25">
      <c r="A52"/>
      <c r="B52" s="57"/>
      <c r="C52" s="19" t="s">
        <v>61</v>
      </c>
      <c r="D52" s="97"/>
      <c r="E52" s="98">
        <v>1</v>
      </c>
      <c r="F52" s="60">
        <v>121.46</v>
      </c>
      <c r="G52" s="60">
        <f>E52*F52</f>
        <v>121.46</v>
      </c>
      <c r="H52" s="61">
        <v>0</v>
      </c>
      <c r="I52" s="62">
        <f>H52*E52</f>
        <v>0</v>
      </c>
      <c r="J52"/>
    </row>
    <row r="53" spans="1:10" s="1" customFormat="1" ht="24" x14ac:dyDescent="0.25">
      <c r="A53"/>
      <c r="B53" s="68"/>
      <c r="C53" s="21" t="s">
        <v>62</v>
      </c>
      <c r="D53" s="83"/>
      <c r="E53" s="99"/>
      <c r="F53" s="71"/>
      <c r="G53" s="71"/>
      <c r="H53" s="72"/>
      <c r="I53" s="73"/>
      <c r="J53"/>
    </row>
    <row r="54" spans="1:10" s="1" customFormat="1" ht="60" x14ac:dyDescent="0.25">
      <c r="A54"/>
      <c r="B54" s="94" t="s">
        <v>63</v>
      </c>
      <c r="C54" s="26" t="s">
        <v>64</v>
      </c>
      <c r="D54" s="51"/>
      <c r="E54" s="94">
        <v>1</v>
      </c>
      <c r="F54" s="75">
        <v>851.64</v>
      </c>
      <c r="G54" s="75">
        <f>E54*F54</f>
        <v>851.64</v>
      </c>
      <c r="H54" s="95">
        <v>0</v>
      </c>
      <c r="I54" s="55">
        <f t="shared" ref="I54:I55" si="5">H54*E54</f>
        <v>0</v>
      </c>
      <c r="J54"/>
    </row>
    <row r="55" spans="1:10" s="1" customFormat="1" ht="48" x14ac:dyDescent="0.25">
      <c r="A55"/>
      <c r="B55" s="91" t="s">
        <v>65</v>
      </c>
      <c r="C55" s="19" t="s">
        <v>66</v>
      </c>
      <c r="D55" s="58"/>
      <c r="E55" s="50">
        <v>1</v>
      </c>
      <c r="F55" s="60">
        <v>2183.96</v>
      </c>
      <c r="G55" s="60">
        <f>E55*F55</f>
        <v>2183.96</v>
      </c>
      <c r="H55" s="61">
        <v>0</v>
      </c>
      <c r="I55" s="62">
        <f t="shared" si="5"/>
        <v>0</v>
      </c>
      <c r="J55"/>
    </row>
    <row r="56" spans="1:10" s="1" customFormat="1" ht="24" x14ac:dyDescent="0.25">
      <c r="A56"/>
      <c r="B56" s="92"/>
      <c r="C56" s="20" t="s">
        <v>93</v>
      </c>
      <c r="D56" s="63"/>
      <c r="E56" s="56"/>
      <c r="F56" s="65"/>
      <c r="G56" s="65"/>
      <c r="H56" s="66"/>
      <c r="I56" s="67"/>
      <c r="J56"/>
    </row>
    <row r="57" spans="1:10" s="1" customFormat="1" x14ac:dyDescent="0.25">
      <c r="A57"/>
      <c r="B57" s="92"/>
      <c r="C57" s="20" t="s">
        <v>94</v>
      </c>
      <c r="D57" s="63"/>
      <c r="E57" s="56"/>
      <c r="F57" s="65"/>
      <c r="G57" s="65"/>
      <c r="H57" s="66"/>
      <c r="I57" s="67"/>
      <c r="J57"/>
    </row>
    <row r="58" spans="1:10" s="1" customFormat="1" x14ac:dyDescent="0.25">
      <c r="A58"/>
      <c r="B58" s="92"/>
      <c r="C58" s="20" t="s">
        <v>95</v>
      </c>
      <c r="D58" s="63"/>
      <c r="E58" s="56"/>
      <c r="F58" s="65"/>
      <c r="G58" s="65"/>
      <c r="H58" s="66"/>
      <c r="I58" s="67"/>
      <c r="J58"/>
    </row>
    <row r="59" spans="1:10" s="1" customFormat="1" x14ac:dyDescent="0.25">
      <c r="A59"/>
      <c r="B59" s="92"/>
      <c r="C59" s="20" t="s">
        <v>96</v>
      </c>
      <c r="D59" s="63"/>
      <c r="E59" s="56"/>
      <c r="F59" s="65"/>
      <c r="G59" s="65"/>
      <c r="H59" s="66"/>
      <c r="I59" s="67"/>
      <c r="J59"/>
    </row>
    <row r="60" spans="1:10" s="1" customFormat="1" x14ac:dyDescent="0.25">
      <c r="A60"/>
      <c r="B60" s="92"/>
      <c r="C60" s="21" t="s">
        <v>97</v>
      </c>
      <c r="D60" s="69"/>
      <c r="E60" s="76"/>
      <c r="F60" s="71"/>
      <c r="G60" s="71"/>
      <c r="H60" s="72"/>
      <c r="I60" s="73"/>
      <c r="J60"/>
    </row>
    <row r="61" spans="1:10" s="1" customFormat="1" ht="24" x14ac:dyDescent="0.25">
      <c r="A61"/>
      <c r="B61" s="92"/>
      <c r="C61" s="19" t="s">
        <v>67</v>
      </c>
      <c r="D61" s="58"/>
      <c r="E61" s="50">
        <v>1</v>
      </c>
      <c r="F61" s="60">
        <v>952.3</v>
      </c>
      <c r="G61" s="60">
        <f>E61*F61</f>
        <v>952.3</v>
      </c>
      <c r="H61" s="61">
        <v>0</v>
      </c>
      <c r="I61" s="62">
        <f>E61*H61</f>
        <v>0</v>
      </c>
      <c r="J61"/>
    </row>
    <row r="62" spans="1:10" s="1" customFormat="1" x14ac:dyDescent="0.25">
      <c r="A62"/>
      <c r="B62" s="92"/>
      <c r="C62" s="21" t="s">
        <v>68</v>
      </c>
      <c r="D62" s="69"/>
      <c r="E62" s="76"/>
      <c r="F62" s="65"/>
      <c r="G62" s="71"/>
      <c r="H62" s="72"/>
      <c r="I62" s="73"/>
      <c r="J62"/>
    </row>
    <row r="63" spans="1:10" s="1" customFormat="1" ht="24" x14ac:dyDescent="0.25">
      <c r="A63"/>
      <c r="B63" s="92"/>
      <c r="C63" s="19" t="s">
        <v>69</v>
      </c>
      <c r="D63" s="63"/>
      <c r="E63" s="50">
        <v>1</v>
      </c>
      <c r="F63" s="60">
        <v>769.28</v>
      </c>
      <c r="G63" s="60">
        <f>E63*F63</f>
        <v>769.28</v>
      </c>
      <c r="H63" s="61">
        <v>0</v>
      </c>
      <c r="I63" s="62">
        <f>E63*H63</f>
        <v>0</v>
      </c>
      <c r="J63"/>
    </row>
    <row r="64" spans="1:10" s="1" customFormat="1" ht="24" x14ac:dyDescent="0.25">
      <c r="A64"/>
      <c r="B64" s="92"/>
      <c r="C64" s="21" t="s">
        <v>70</v>
      </c>
      <c r="D64" s="69"/>
      <c r="E64" s="76"/>
      <c r="F64" s="65"/>
      <c r="G64" s="71"/>
      <c r="H64" s="72"/>
      <c r="I64" s="73"/>
      <c r="J64"/>
    </row>
    <row r="65" spans="1:10" s="1" customFormat="1" x14ac:dyDescent="0.25">
      <c r="A65"/>
      <c r="B65" s="92"/>
      <c r="C65" s="26" t="s">
        <v>71</v>
      </c>
      <c r="D65" s="69"/>
      <c r="E65" s="100">
        <v>1</v>
      </c>
      <c r="F65" s="53">
        <v>1361.2</v>
      </c>
      <c r="G65" s="75">
        <f>E65*F65</f>
        <v>1361.2</v>
      </c>
      <c r="H65" s="95">
        <v>0</v>
      </c>
      <c r="I65" s="101">
        <f>E65*H65</f>
        <v>0</v>
      </c>
      <c r="J65"/>
    </row>
    <row r="66" spans="1:10" s="1" customFormat="1" x14ac:dyDescent="0.25">
      <c r="A66"/>
      <c r="B66" s="92"/>
      <c r="C66" s="26" t="s">
        <v>72</v>
      </c>
      <c r="D66" s="69"/>
      <c r="E66" s="100">
        <v>1</v>
      </c>
      <c r="F66" s="75">
        <v>244.12</v>
      </c>
      <c r="G66" s="75">
        <f>E66*F66</f>
        <v>244.12</v>
      </c>
      <c r="H66" s="95">
        <v>0</v>
      </c>
      <c r="I66" s="101">
        <f>E66*H66</f>
        <v>0</v>
      </c>
      <c r="J66"/>
    </row>
    <row r="67" spans="1:10" s="1" customFormat="1" x14ac:dyDescent="0.25">
      <c r="A67"/>
      <c r="B67" s="92"/>
      <c r="C67" s="19" t="s">
        <v>73</v>
      </c>
      <c r="D67" s="102"/>
      <c r="E67" s="103">
        <v>1</v>
      </c>
      <c r="F67" s="60">
        <v>171.66</v>
      </c>
      <c r="G67" s="60">
        <f>E67*F67</f>
        <v>171.66</v>
      </c>
      <c r="H67" s="61">
        <v>0</v>
      </c>
      <c r="I67" s="62">
        <f>E67*H67</f>
        <v>0</v>
      </c>
      <c r="J67"/>
    </row>
    <row r="68" spans="1:10" s="1" customFormat="1" x14ac:dyDescent="0.25">
      <c r="A68"/>
      <c r="B68" s="92"/>
      <c r="C68" s="21" t="s">
        <v>74</v>
      </c>
      <c r="D68" s="104"/>
      <c r="E68" s="105"/>
      <c r="F68" s="65"/>
      <c r="G68" s="71"/>
      <c r="H68" s="72"/>
      <c r="I68" s="73"/>
      <c r="J68"/>
    </row>
    <row r="69" spans="1:10" s="1" customFormat="1" x14ac:dyDescent="0.25">
      <c r="A69"/>
      <c r="B69" s="92"/>
      <c r="C69" s="19" t="s">
        <v>75</v>
      </c>
      <c r="D69" s="102"/>
      <c r="E69" s="103">
        <v>1</v>
      </c>
      <c r="F69" s="60">
        <v>190.36</v>
      </c>
      <c r="G69" s="60">
        <f t="shared" ref="G69" si="6">E69*F69</f>
        <v>190.36</v>
      </c>
      <c r="H69" s="61">
        <v>0</v>
      </c>
      <c r="I69" s="106">
        <f>E69*H69</f>
        <v>0</v>
      </c>
      <c r="J69"/>
    </row>
    <row r="70" spans="1:10" s="1" customFormat="1" x14ac:dyDescent="0.25">
      <c r="A70"/>
      <c r="B70" s="92"/>
      <c r="C70" s="20" t="s">
        <v>76</v>
      </c>
      <c r="D70" s="107"/>
      <c r="E70" s="108"/>
      <c r="F70" s="65"/>
      <c r="G70" s="65"/>
      <c r="H70" s="66"/>
      <c r="I70" s="109"/>
      <c r="J70"/>
    </row>
    <row r="71" spans="1:10" s="1" customFormat="1" x14ac:dyDescent="0.25">
      <c r="A71"/>
      <c r="B71" s="92"/>
      <c r="C71" s="20" t="s">
        <v>77</v>
      </c>
      <c r="D71" s="107"/>
      <c r="E71" s="108"/>
      <c r="F71" s="65"/>
      <c r="G71" s="65"/>
      <c r="H71" s="66"/>
      <c r="I71" s="109"/>
      <c r="J71"/>
    </row>
    <row r="72" spans="1:10" s="1" customFormat="1" x14ac:dyDescent="0.25">
      <c r="A72"/>
      <c r="B72" s="92"/>
      <c r="C72" s="20" t="s">
        <v>78</v>
      </c>
      <c r="D72" s="107"/>
      <c r="E72" s="108"/>
      <c r="F72" s="65"/>
      <c r="G72" s="65"/>
      <c r="H72" s="66"/>
      <c r="I72" s="109"/>
      <c r="J72"/>
    </row>
    <row r="73" spans="1:10" s="1" customFormat="1" x14ac:dyDescent="0.25">
      <c r="A73"/>
      <c r="B73" s="92"/>
      <c r="C73" s="20" t="s">
        <v>79</v>
      </c>
      <c r="D73" s="107"/>
      <c r="E73" s="108"/>
      <c r="F73" s="65"/>
      <c r="G73" s="65"/>
      <c r="H73" s="66"/>
      <c r="I73" s="109"/>
      <c r="J73"/>
    </row>
    <row r="74" spans="1:10" s="1" customFormat="1" x14ac:dyDescent="0.25">
      <c r="A74"/>
      <c r="B74" s="92"/>
      <c r="C74" s="21" t="s">
        <v>80</v>
      </c>
      <c r="D74" s="104"/>
      <c r="E74" s="105"/>
      <c r="F74" s="71"/>
      <c r="G74" s="71"/>
      <c r="H74" s="72"/>
      <c r="I74" s="110"/>
      <c r="J74"/>
    </row>
    <row r="75" spans="1:10" s="1" customFormat="1" ht="24" x14ac:dyDescent="0.25">
      <c r="A75"/>
      <c r="B75" s="92"/>
      <c r="C75" s="27" t="s">
        <v>81</v>
      </c>
      <c r="D75" s="102"/>
      <c r="E75" s="103">
        <v>1</v>
      </c>
      <c r="F75" s="60">
        <v>5291.74</v>
      </c>
      <c r="G75" s="111">
        <f>E75*F75</f>
        <v>5291.74</v>
      </c>
      <c r="H75" s="112"/>
      <c r="I75" s="106">
        <f>E75*H75</f>
        <v>0</v>
      </c>
      <c r="J75"/>
    </row>
    <row r="76" spans="1:10" s="1" customFormat="1" x14ac:dyDescent="0.25">
      <c r="A76"/>
      <c r="B76" s="92"/>
      <c r="C76" s="20" t="s">
        <v>98</v>
      </c>
      <c r="D76" s="107"/>
      <c r="E76" s="108"/>
      <c r="F76" s="65"/>
      <c r="G76" s="113"/>
      <c r="H76" s="114"/>
      <c r="I76" s="109"/>
      <c r="J76"/>
    </row>
    <row r="77" spans="1:10" s="1" customFormat="1" x14ac:dyDescent="0.25">
      <c r="A77"/>
      <c r="B77" s="92"/>
      <c r="C77" s="20" t="s">
        <v>99</v>
      </c>
      <c r="D77" s="107"/>
      <c r="E77" s="108"/>
      <c r="F77" s="65"/>
      <c r="G77" s="113"/>
      <c r="H77" s="114"/>
      <c r="I77" s="109"/>
      <c r="J77"/>
    </row>
    <row r="78" spans="1:10" s="1" customFormat="1" x14ac:dyDescent="0.25">
      <c r="A78"/>
      <c r="B78" s="92"/>
      <c r="C78" s="20" t="s">
        <v>100</v>
      </c>
      <c r="D78" s="107"/>
      <c r="E78" s="108"/>
      <c r="F78" s="65"/>
      <c r="G78" s="113"/>
      <c r="H78" s="114"/>
      <c r="I78" s="109"/>
      <c r="J78"/>
    </row>
    <row r="79" spans="1:10" s="1" customFormat="1" x14ac:dyDescent="0.25">
      <c r="A79"/>
      <c r="B79" s="92"/>
      <c r="C79" s="20" t="s">
        <v>101</v>
      </c>
      <c r="D79" s="107"/>
      <c r="E79" s="108"/>
      <c r="F79" s="65"/>
      <c r="G79" s="113"/>
      <c r="H79" s="114"/>
      <c r="I79" s="109"/>
      <c r="J79"/>
    </row>
    <row r="80" spans="1:10" s="1" customFormat="1" x14ac:dyDescent="0.25">
      <c r="A80"/>
      <c r="B80" s="92"/>
      <c r="C80" s="20" t="s">
        <v>102</v>
      </c>
      <c r="D80" s="107"/>
      <c r="E80" s="108"/>
      <c r="F80" s="65"/>
      <c r="G80" s="113"/>
      <c r="H80" s="114"/>
      <c r="I80" s="109"/>
      <c r="J80"/>
    </row>
    <row r="81" spans="1:10" s="1" customFormat="1" x14ac:dyDescent="0.25">
      <c r="A81"/>
      <c r="B81" s="92"/>
      <c r="C81" s="20" t="s">
        <v>103</v>
      </c>
      <c r="D81" s="107"/>
      <c r="E81" s="108"/>
      <c r="F81" s="65"/>
      <c r="G81" s="113"/>
      <c r="H81" s="114"/>
      <c r="I81" s="109"/>
      <c r="J81"/>
    </row>
    <row r="82" spans="1:10" s="1" customFormat="1" x14ac:dyDescent="0.25">
      <c r="A82"/>
      <c r="B82" s="92"/>
      <c r="C82" s="20" t="s">
        <v>104</v>
      </c>
      <c r="D82" s="107"/>
      <c r="E82" s="108"/>
      <c r="F82" s="65"/>
      <c r="G82" s="113"/>
      <c r="H82" s="114"/>
      <c r="I82" s="109"/>
      <c r="J82"/>
    </row>
    <row r="83" spans="1:10" s="1" customFormat="1" x14ac:dyDescent="0.25">
      <c r="A83"/>
      <c r="B83" s="92"/>
      <c r="C83" s="20" t="s">
        <v>105</v>
      </c>
      <c r="D83" s="107"/>
      <c r="E83" s="108"/>
      <c r="F83" s="65"/>
      <c r="G83" s="113"/>
      <c r="H83" s="114"/>
      <c r="I83" s="109"/>
      <c r="J83"/>
    </row>
    <row r="84" spans="1:10" s="1" customFormat="1" x14ac:dyDescent="0.25">
      <c r="A84"/>
      <c r="B84" s="92"/>
      <c r="C84" s="20" t="s">
        <v>106</v>
      </c>
      <c r="D84" s="107"/>
      <c r="E84" s="108"/>
      <c r="F84" s="65"/>
      <c r="G84" s="113"/>
      <c r="H84" s="114"/>
      <c r="I84" s="109"/>
      <c r="J84"/>
    </row>
    <row r="85" spans="1:10" s="1" customFormat="1" x14ac:dyDescent="0.25">
      <c r="A85"/>
      <c r="B85" s="92"/>
      <c r="C85" s="31" t="s">
        <v>82</v>
      </c>
      <c r="D85" s="107"/>
      <c r="E85" s="108"/>
      <c r="F85" s="65"/>
      <c r="G85" s="113"/>
      <c r="H85" s="114"/>
      <c r="I85" s="109"/>
      <c r="J85"/>
    </row>
    <row r="86" spans="1:10" s="1" customFormat="1" x14ac:dyDescent="0.25">
      <c r="A86"/>
      <c r="B86" s="93"/>
      <c r="C86" s="32"/>
      <c r="D86" s="104"/>
      <c r="E86" s="105"/>
      <c r="F86" s="71"/>
      <c r="G86" s="115"/>
      <c r="H86" s="116"/>
      <c r="I86" s="110"/>
      <c r="J86"/>
    </row>
    <row r="87" spans="1:10" s="1" customFormat="1" ht="24" x14ac:dyDescent="0.25">
      <c r="A87"/>
      <c r="B87" s="94" t="s">
        <v>83</v>
      </c>
      <c r="C87" s="26" t="s">
        <v>84</v>
      </c>
      <c r="D87" s="117"/>
      <c r="E87" s="118">
        <v>1</v>
      </c>
      <c r="F87" s="119">
        <v>1095.9100000000001</v>
      </c>
      <c r="G87" s="75">
        <f>E87*F87</f>
        <v>1095.9100000000001</v>
      </c>
      <c r="H87" s="95">
        <v>0</v>
      </c>
      <c r="I87" s="120">
        <f>E87*H87</f>
        <v>0</v>
      </c>
      <c r="J87"/>
    </row>
    <row r="88" spans="1:10" s="1" customFormat="1" ht="36" x14ac:dyDescent="0.25">
      <c r="A88"/>
      <c r="B88" s="94" t="s">
        <v>85</v>
      </c>
      <c r="C88" s="26" t="s">
        <v>86</v>
      </c>
      <c r="D88" s="117"/>
      <c r="E88" s="118">
        <v>2</v>
      </c>
      <c r="F88" s="119">
        <v>94.05</v>
      </c>
      <c r="G88" s="121">
        <f>E88*F88</f>
        <v>188.1</v>
      </c>
      <c r="H88" s="95">
        <v>0</v>
      </c>
      <c r="I88" s="120">
        <f>E88*H88</f>
        <v>0</v>
      </c>
      <c r="J88"/>
    </row>
    <row r="89" spans="1:10" s="1" customFormat="1" ht="96" x14ac:dyDescent="0.25">
      <c r="A89"/>
      <c r="B89" s="50" t="s">
        <v>87</v>
      </c>
      <c r="C89" s="26" t="s">
        <v>88</v>
      </c>
      <c r="D89" s="69"/>
      <c r="E89" s="118">
        <v>1</v>
      </c>
      <c r="F89" s="119">
        <v>2952.4</v>
      </c>
      <c r="G89" s="121">
        <f>E89*F89</f>
        <v>2952.4</v>
      </c>
      <c r="H89" s="95">
        <v>0</v>
      </c>
      <c r="I89" s="120">
        <f>E89*H89</f>
        <v>0</v>
      </c>
      <c r="J89"/>
    </row>
    <row r="90" spans="1:10" s="1" customFormat="1" ht="96" x14ac:dyDescent="0.25">
      <c r="A90"/>
      <c r="B90" s="76"/>
      <c r="C90" s="26" t="s">
        <v>89</v>
      </c>
      <c r="D90" s="69"/>
      <c r="E90" s="118">
        <v>1</v>
      </c>
      <c r="F90" s="122">
        <v>4858.41</v>
      </c>
      <c r="G90" s="121">
        <f>E90*F90</f>
        <v>4858.41</v>
      </c>
      <c r="H90" s="54">
        <v>0</v>
      </c>
      <c r="I90" s="120">
        <f>E90*H90</f>
        <v>0</v>
      </c>
      <c r="J90"/>
    </row>
    <row r="91" spans="1:10" s="1" customFormat="1" x14ac:dyDescent="0.25">
      <c r="A91"/>
      <c r="F91" s="24"/>
      <c r="G91" s="24"/>
      <c r="H91" s="10"/>
      <c r="I91" s="24"/>
      <c r="J91"/>
    </row>
    <row r="92" spans="1:10" s="1" customFormat="1" x14ac:dyDescent="0.25">
      <c r="A92"/>
      <c r="F92" s="24"/>
      <c r="G92" s="24"/>
      <c r="H92" s="10"/>
      <c r="I92" s="24"/>
      <c r="J92"/>
    </row>
    <row r="93" spans="1:10" s="1" customFormat="1" x14ac:dyDescent="0.25">
      <c r="A93"/>
      <c r="F93" s="24"/>
      <c r="G93" s="24"/>
      <c r="H93" s="24"/>
      <c r="I93" s="24"/>
      <c r="J93"/>
    </row>
    <row r="94" spans="1:10" s="1" customFormat="1" ht="30" x14ac:dyDescent="0.25">
      <c r="A94"/>
      <c r="B94" s="40" t="s">
        <v>12</v>
      </c>
      <c r="C94" s="41"/>
      <c r="F94" s="24"/>
      <c r="G94" s="24"/>
      <c r="H94" s="14" t="s">
        <v>7</v>
      </c>
      <c r="I94" s="30">
        <f>SUM(I12:I90)</f>
        <v>0</v>
      </c>
      <c r="J94"/>
    </row>
    <row r="95" spans="1:10" s="1" customFormat="1" ht="30" x14ac:dyDescent="0.25">
      <c r="A95"/>
      <c r="B95" s="42"/>
      <c r="C95" s="43"/>
      <c r="F95" s="24"/>
      <c r="G95" s="24"/>
      <c r="H95" s="14" t="s">
        <v>8</v>
      </c>
      <c r="I95" s="29">
        <f>SUM(I94*1.21)</f>
        <v>0</v>
      </c>
      <c r="J95"/>
    </row>
    <row r="96" spans="1:10" s="1" customFormat="1" x14ac:dyDescent="0.25">
      <c r="A96"/>
      <c r="B96" s="42"/>
      <c r="C96" s="43"/>
      <c r="F96" s="24"/>
      <c r="G96" s="24"/>
      <c r="H96" s="8"/>
      <c r="I96" s="10"/>
      <c r="J96"/>
    </row>
    <row r="97" spans="1:11" s="1" customFormat="1" ht="30" x14ac:dyDescent="0.25">
      <c r="A97"/>
      <c r="B97" s="42"/>
      <c r="C97" s="43"/>
      <c r="F97" s="24"/>
      <c r="G97" s="24"/>
      <c r="H97" s="14" t="s">
        <v>9</v>
      </c>
      <c r="I97" s="25">
        <f>SUM(G12:G90)</f>
        <v>66538.875</v>
      </c>
      <c r="J97"/>
    </row>
    <row r="98" spans="1:11" s="1" customFormat="1" x14ac:dyDescent="0.25">
      <c r="A98"/>
      <c r="B98" s="42"/>
      <c r="C98" s="43"/>
      <c r="H98" s="10"/>
      <c r="I98" s="10"/>
      <c r="J98"/>
    </row>
    <row r="99" spans="1:11" s="1" customFormat="1" x14ac:dyDescent="0.25">
      <c r="A99"/>
      <c r="B99" s="44"/>
      <c r="C99" s="45"/>
      <c r="H99" s="10"/>
      <c r="I99" s="10"/>
      <c r="J99"/>
      <c r="K99"/>
    </row>
    <row r="100" spans="1:11" s="1" customFormat="1" x14ac:dyDescent="0.25">
      <c r="A100"/>
      <c r="B100" s="5"/>
      <c r="C100" s="18"/>
      <c r="D100" s="18"/>
      <c r="E100" s="5"/>
      <c r="F100" s="10"/>
      <c r="G100" s="10"/>
      <c r="H100" s="10"/>
      <c r="I100" s="10"/>
      <c r="J100"/>
    </row>
  </sheetData>
  <sheetProtection algorithmName="SHA-512" hashValue="t9WoP3p55cfL41zMWGydWW268E1G6KFe4HSlwT/+1e3BVSoYoaXkUy868KAeLNJPB2XKQsYqEw7XpWmBh5nR6g==" saltValue="jDAmwZ9Tol+zaJ2O6RboFg==" spinCount="100000" sheet="1" objects="1" scenarios="1"/>
  <mergeCells count="73">
    <mergeCell ref="B94:C99"/>
    <mergeCell ref="I55:I60"/>
    <mergeCell ref="E61:E62"/>
    <mergeCell ref="F61:F62"/>
    <mergeCell ref="G61:G62"/>
    <mergeCell ref="H61:H62"/>
    <mergeCell ref="I61:I62"/>
    <mergeCell ref="I63:I64"/>
    <mergeCell ref="I75:I86"/>
    <mergeCell ref="E75:E86"/>
    <mergeCell ref="D75:D86"/>
    <mergeCell ref="F75:F86"/>
    <mergeCell ref="I67:I68"/>
    <mergeCell ref="D69:D74"/>
    <mergeCell ref="E69:E74"/>
    <mergeCell ref="F69:F74"/>
    <mergeCell ref="H20:H28"/>
    <mergeCell ref="I20:I28"/>
    <mergeCell ref="I46:I49"/>
    <mergeCell ref="B50:B53"/>
    <mergeCell ref="E52:E53"/>
    <mergeCell ref="F52:F53"/>
    <mergeCell ref="G52:G53"/>
    <mergeCell ref="H52:H53"/>
    <mergeCell ref="I52:I53"/>
    <mergeCell ref="B46:B49"/>
    <mergeCell ref="E46:E49"/>
    <mergeCell ref="F46:F49"/>
    <mergeCell ref="G46:G49"/>
    <mergeCell ref="H46:H49"/>
    <mergeCell ref="B38:B39"/>
    <mergeCell ref="E20:E28"/>
    <mergeCell ref="F20:F28"/>
    <mergeCell ref="B29:B30"/>
    <mergeCell ref="B12:B28"/>
    <mergeCell ref="G20:G28"/>
    <mergeCell ref="B3:I3"/>
    <mergeCell ref="C5:I5"/>
    <mergeCell ref="B7:I7"/>
    <mergeCell ref="G41:G45"/>
    <mergeCell ref="H41:H45"/>
    <mergeCell ref="I41:I45"/>
    <mergeCell ref="B31:B35"/>
    <mergeCell ref="E32:E35"/>
    <mergeCell ref="F32:F35"/>
    <mergeCell ref="G32:G35"/>
    <mergeCell ref="H32:H35"/>
    <mergeCell ref="I32:I35"/>
    <mergeCell ref="B36:B37"/>
    <mergeCell ref="B41:B45"/>
    <mergeCell ref="E41:E45"/>
    <mergeCell ref="F41:F45"/>
    <mergeCell ref="I69:I74"/>
    <mergeCell ref="D67:D68"/>
    <mergeCell ref="E67:E68"/>
    <mergeCell ref="F67:F68"/>
    <mergeCell ref="G67:G68"/>
    <mergeCell ref="H67:H68"/>
    <mergeCell ref="C85:C86"/>
    <mergeCell ref="B89:B90"/>
    <mergeCell ref="B55:B86"/>
    <mergeCell ref="G75:G86"/>
    <mergeCell ref="H75:H86"/>
    <mergeCell ref="E63:E64"/>
    <mergeCell ref="F63:F64"/>
    <mergeCell ref="G63:G64"/>
    <mergeCell ref="H63:H64"/>
    <mergeCell ref="E55:E60"/>
    <mergeCell ref="F55:F60"/>
    <mergeCell ref="G55:G60"/>
    <mergeCell ref="H55:H60"/>
    <mergeCell ref="G69:G74"/>
    <mergeCell ref="H69:H74"/>
  </mergeCells>
  <pageMargins left="0.70866141732283472" right="0.70866141732283472" top="0.74803149606299213" bottom="0.74803149606299213" header="0.31496062992125984" footer="0.31496062992125984"/>
  <pageSetup paperSize="9" scale="9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O.E. 20181203-00884</vt:lpstr>
      <vt:lpstr>Hoja1</vt:lpstr>
      <vt:lpstr>'O.E. 20181203-00884'!Área_de_impresión</vt:lpstr>
    </vt:vector>
  </TitlesOfParts>
  <Company>Ineco-Tifsa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maria.bueno</dc:creator>
  <cp:lastModifiedBy>Bueno Jiménez, María Jesús</cp:lastModifiedBy>
  <cp:lastPrinted>2013-02-15T11:27:02Z</cp:lastPrinted>
  <dcterms:created xsi:type="dcterms:W3CDTF">2013-02-11T16:37:24Z</dcterms:created>
  <dcterms:modified xsi:type="dcterms:W3CDTF">2018-12-21T09:50:09Z</dcterms:modified>
</cp:coreProperties>
</file>