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Q:\ef\Unidad de Compras y Contratación\Licitaciones\PARA PUBLICAR EN WEB\2020\20200512-00270 AM SERV.CAMPO Y LABORATORIO PARA ESTUDIOS GEOLOGÍA\"/>
    </mc:Choice>
  </mc:AlternateContent>
  <xr:revisionPtr revIDLastSave="0" documentId="13_ncr:1_{58318DA7-7031-4175-A2DA-656BBBB1274C}" xr6:coauthVersionLast="44" xr6:coauthVersionMax="44" xr10:uidLastSave="{00000000-0000-0000-0000-000000000000}"/>
  <bookViews>
    <workbookView xWindow="-120" yWindow="-120" windowWidth="25440" windowHeight="15390" tabRatio="816" xr2:uid="{00000000-000D-0000-FFFF-FFFF00000000}"/>
  </bookViews>
  <sheets>
    <sheet name="CENTRO 2020" sheetId="7" r:id="rId1"/>
  </sheets>
  <definedNames>
    <definedName name="_xlnm.Print_Area" localSheetId="0">'CENTRO 2020'!$B$1:$I$297</definedName>
    <definedName name="_xlnm.Print_Titles" localSheetId="0">'CENTRO 2020'!$10:$11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6" i="7" l="1"/>
  <c r="I13" i="7" l="1"/>
  <c r="I14" i="7"/>
  <c r="I15" i="7"/>
  <c r="I16" i="7"/>
  <c r="I17" i="7"/>
  <c r="I18" i="7"/>
  <c r="I19" i="7"/>
  <c r="I20" i="7"/>
  <c r="I21" i="7"/>
  <c r="I22" i="7"/>
  <c r="I23" i="7"/>
  <c r="I24" i="7"/>
  <c r="I25" i="7"/>
  <c r="I262" i="7"/>
  <c r="I149" i="7"/>
  <c r="I146" i="7"/>
  <c r="I289" i="7"/>
  <c r="G13" i="7"/>
  <c r="I148" i="7" l="1"/>
  <c r="G148" i="7" l="1"/>
  <c r="I40" i="7" l="1"/>
  <c r="I281" i="7" l="1"/>
  <c r="I270" i="7"/>
  <c r="I198" i="7"/>
  <c r="G198" i="7"/>
  <c r="I117" i="7"/>
  <c r="I116" i="7"/>
  <c r="I115" i="7"/>
  <c r="I114" i="7"/>
  <c r="I113" i="7"/>
  <c r="I112" i="7"/>
  <c r="G24" i="7" l="1"/>
  <c r="G40" i="7" l="1"/>
  <c r="I37" i="7" l="1"/>
  <c r="G37" i="7"/>
  <c r="G25" i="7"/>
  <c r="I157" i="7"/>
  <c r="G157" i="7"/>
  <c r="I129" i="7" l="1"/>
  <c r="G129" i="7"/>
  <c r="I128" i="7"/>
  <c r="G128" i="7"/>
  <c r="I130" i="7"/>
  <c r="G130" i="7"/>
  <c r="I127" i="7"/>
  <c r="G127" i="7"/>
  <c r="I125" i="7"/>
  <c r="G125" i="7"/>
  <c r="I124" i="7"/>
  <c r="G124" i="7"/>
  <c r="I123" i="7"/>
  <c r="G123" i="7"/>
  <c r="G116" i="7"/>
  <c r="G117" i="7"/>
  <c r="G115" i="7"/>
  <c r="G114" i="7"/>
  <c r="G113" i="7"/>
  <c r="G112" i="7"/>
  <c r="I111" i="7"/>
  <c r="G111" i="7"/>
  <c r="I110" i="7"/>
  <c r="I109" i="7"/>
  <c r="G110" i="7"/>
  <c r="I107" i="7"/>
  <c r="I106" i="7"/>
  <c r="I105" i="7"/>
  <c r="G107" i="7"/>
  <c r="G106" i="7"/>
  <c r="G105" i="7"/>
  <c r="I102" i="7"/>
  <c r="I101" i="7"/>
  <c r="I100" i="7"/>
  <c r="I99" i="7"/>
  <c r="G102" i="7"/>
  <c r="G101" i="7"/>
  <c r="G100" i="7"/>
  <c r="G99" i="7"/>
  <c r="G281" i="7" l="1"/>
  <c r="G262" i="7"/>
  <c r="G270" i="7"/>
  <c r="G156" i="7"/>
  <c r="G155" i="7"/>
  <c r="G154" i="7"/>
  <c r="G153" i="7"/>
  <c r="G152" i="7"/>
  <c r="G151" i="7"/>
  <c r="G150" i="7"/>
  <c r="G149" i="7"/>
  <c r="G147" i="7"/>
  <c r="G146" i="7"/>
  <c r="G280" i="7" l="1"/>
  <c r="G282" i="7"/>
  <c r="I282" i="7" l="1"/>
  <c r="I280" i="7"/>
  <c r="I279" i="7"/>
  <c r="G279" i="7"/>
  <c r="I278" i="7"/>
  <c r="G278" i="7"/>
  <c r="I277" i="7"/>
  <c r="G277" i="7"/>
  <c r="I276" i="7"/>
  <c r="G276" i="7"/>
  <c r="I275" i="7"/>
  <c r="G275" i="7"/>
  <c r="I274" i="7"/>
  <c r="G274" i="7"/>
  <c r="I273" i="7"/>
  <c r="G273" i="7"/>
  <c r="I271" i="7"/>
  <c r="G271" i="7"/>
  <c r="I269" i="7"/>
  <c r="G269" i="7"/>
  <c r="I268" i="7"/>
  <c r="G268" i="7"/>
  <c r="I267" i="7"/>
  <c r="G267" i="7"/>
  <c r="I266" i="7"/>
  <c r="G266" i="7"/>
  <c r="I265" i="7"/>
  <c r="G265" i="7"/>
  <c r="I264" i="7"/>
  <c r="G264" i="7"/>
  <c r="I263" i="7"/>
  <c r="G263" i="7"/>
  <c r="I261" i="7"/>
  <c r="G261" i="7"/>
  <c r="I260" i="7"/>
  <c r="G260" i="7"/>
  <c r="I259" i="7"/>
  <c r="G259" i="7"/>
  <c r="I258" i="7"/>
  <c r="G258" i="7"/>
  <c r="I257" i="7"/>
  <c r="G257" i="7"/>
  <c r="I256" i="7"/>
  <c r="G256" i="7"/>
  <c r="I255" i="7"/>
  <c r="G255" i="7"/>
  <c r="I254" i="7"/>
  <c r="G254" i="7"/>
  <c r="I253" i="7"/>
  <c r="G253" i="7"/>
  <c r="I252" i="7"/>
  <c r="G252" i="7"/>
  <c r="I251" i="7"/>
  <c r="G251" i="7"/>
  <c r="I250" i="7"/>
  <c r="G250" i="7"/>
  <c r="I249" i="7"/>
  <c r="G249" i="7"/>
  <c r="I248" i="7"/>
  <c r="G248" i="7"/>
  <c r="I247" i="7"/>
  <c r="G247" i="7"/>
  <c r="I246" i="7"/>
  <c r="G246" i="7"/>
  <c r="I245" i="7"/>
  <c r="G245" i="7"/>
  <c r="I244" i="7"/>
  <c r="G244" i="7"/>
  <c r="I243" i="7"/>
  <c r="G243" i="7"/>
  <c r="I242" i="7"/>
  <c r="G242" i="7"/>
  <c r="I241" i="7"/>
  <c r="G241" i="7"/>
  <c r="I239" i="7"/>
  <c r="G239" i="7"/>
  <c r="I238" i="7"/>
  <c r="G238" i="7"/>
  <c r="I237" i="7"/>
  <c r="G237" i="7"/>
  <c r="I236" i="7"/>
  <c r="G236" i="7"/>
  <c r="I235" i="7"/>
  <c r="G235" i="7"/>
  <c r="I233" i="7"/>
  <c r="G233" i="7"/>
  <c r="I232" i="7"/>
  <c r="G232" i="7"/>
  <c r="I231" i="7"/>
  <c r="G231" i="7"/>
  <c r="I230" i="7"/>
  <c r="G230" i="7"/>
  <c r="I228" i="7"/>
  <c r="G228" i="7"/>
  <c r="I227" i="7"/>
  <c r="G227" i="7"/>
  <c r="I226" i="7"/>
  <c r="G226" i="7"/>
  <c r="I225" i="7"/>
  <c r="G225" i="7"/>
  <c r="I222" i="7"/>
  <c r="G222" i="7"/>
  <c r="I224" i="7"/>
  <c r="G224" i="7"/>
  <c r="I223" i="7"/>
  <c r="G223" i="7"/>
  <c r="I221" i="7"/>
  <c r="G221" i="7"/>
  <c r="I219" i="7"/>
  <c r="G219" i="7"/>
  <c r="I218" i="7"/>
  <c r="G218" i="7"/>
  <c r="I217" i="7"/>
  <c r="G217" i="7"/>
  <c r="I216" i="7"/>
  <c r="G216" i="7"/>
  <c r="I215" i="7"/>
  <c r="G215" i="7"/>
  <c r="I214" i="7"/>
  <c r="G214" i="7"/>
  <c r="I213" i="7"/>
  <c r="G213" i="7"/>
  <c r="I212" i="7"/>
  <c r="G212" i="7"/>
  <c r="I211" i="7"/>
  <c r="G211" i="7"/>
  <c r="I210" i="7"/>
  <c r="G210" i="7"/>
  <c r="I209" i="7"/>
  <c r="G209" i="7"/>
  <c r="I208" i="7"/>
  <c r="G208" i="7"/>
  <c r="I207" i="7"/>
  <c r="G207" i="7"/>
  <c r="I206" i="7"/>
  <c r="G206" i="7"/>
  <c r="I205" i="7"/>
  <c r="G205" i="7"/>
  <c r="I204" i="7"/>
  <c r="G204" i="7"/>
  <c r="I200" i="7"/>
  <c r="G200" i="7"/>
  <c r="I199" i="7"/>
  <c r="G199" i="7"/>
  <c r="I197" i="7"/>
  <c r="G197" i="7"/>
  <c r="I196" i="7"/>
  <c r="G196" i="7"/>
  <c r="I195" i="7"/>
  <c r="G195" i="7"/>
  <c r="I194" i="7"/>
  <c r="G194" i="7"/>
  <c r="I193" i="7"/>
  <c r="G193" i="7"/>
  <c r="I192" i="7"/>
  <c r="G192" i="7"/>
  <c r="I191" i="7"/>
  <c r="G191" i="7"/>
  <c r="I190" i="7"/>
  <c r="G190" i="7"/>
  <c r="I189" i="7"/>
  <c r="G189" i="7"/>
  <c r="I188" i="7"/>
  <c r="G188" i="7"/>
  <c r="I186" i="7"/>
  <c r="G186" i="7"/>
  <c r="I185" i="7"/>
  <c r="G185" i="7"/>
  <c r="I184" i="7"/>
  <c r="G184" i="7"/>
  <c r="I183" i="7"/>
  <c r="G183" i="7"/>
  <c r="I182" i="7"/>
  <c r="G182" i="7"/>
  <c r="I181" i="7"/>
  <c r="G181" i="7"/>
  <c r="I180" i="7"/>
  <c r="G180" i="7"/>
  <c r="I179" i="7"/>
  <c r="G179" i="7"/>
  <c r="I178" i="7"/>
  <c r="G178" i="7"/>
  <c r="I177" i="7"/>
  <c r="G177" i="7"/>
  <c r="I176" i="7"/>
  <c r="G176" i="7"/>
  <c r="I174" i="7"/>
  <c r="G174" i="7"/>
  <c r="I173" i="7"/>
  <c r="G173" i="7"/>
  <c r="I172" i="7"/>
  <c r="G172" i="7"/>
  <c r="I171" i="7"/>
  <c r="G171" i="7"/>
  <c r="I170" i="7"/>
  <c r="G170" i="7"/>
  <c r="I169" i="7"/>
  <c r="G169" i="7"/>
  <c r="I168" i="7"/>
  <c r="G168" i="7"/>
  <c r="I167" i="7"/>
  <c r="G167" i="7"/>
  <c r="I166" i="7"/>
  <c r="G166" i="7"/>
  <c r="I165" i="7"/>
  <c r="G165" i="7"/>
  <c r="I164" i="7"/>
  <c r="G164" i="7"/>
  <c r="I163" i="7"/>
  <c r="G163" i="7"/>
  <c r="I161" i="7"/>
  <c r="G161" i="7"/>
  <c r="I160" i="7"/>
  <c r="G160" i="7"/>
  <c r="I159" i="7"/>
  <c r="G159" i="7"/>
  <c r="I158" i="7"/>
  <c r="G158" i="7"/>
  <c r="I156" i="7"/>
  <c r="I155" i="7"/>
  <c r="I154" i="7"/>
  <c r="I153" i="7"/>
  <c r="I152" i="7"/>
  <c r="I151" i="7"/>
  <c r="I150" i="7"/>
  <c r="I147" i="7"/>
  <c r="I145" i="7"/>
  <c r="G145" i="7"/>
  <c r="I144" i="7"/>
  <c r="G144" i="7"/>
  <c r="I143" i="7"/>
  <c r="G143" i="7"/>
  <c r="I142" i="7"/>
  <c r="G142" i="7"/>
  <c r="I141" i="7"/>
  <c r="G141" i="7"/>
  <c r="I140" i="7"/>
  <c r="G140" i="7"/>
  <c r="I139" i="7"/>
  <c r="G139" i="7"/>
  <c r="I138" i="7"/>
  <c r="G138" i="7"/>
  <c r="I137" i="7"/>
  <c r="G137" i="7"/>
  <c r="I136" i="7"/>
  <c r="G136" i="7"/>
  <c r="I135" i="7"/>
  <c r="G135" i="7"/>
  <c r="I134" i="7"/>
  <c r="G134" i="7"/>
  <c r="I132" i="7"/>
  <c r="G132" i="7"/>
  <c r="I131" i="7"/>
  <c r="G131" i="7"/>
  <c r="I126" i="7"/>
  <c r="G126" i="7"/>
  <c r="I122" i="7"/>
  <c r="G122" i="7"/>
  <c r="I121" i="7"/>
  <c r="G121" i="7"/>
  <c r="I120" i="7"/>
  <c r="G120" i="7"/>
  <c r="I119" i="7"/>
  <c r="G119" i="7"/>
  <c r="I118" i="7"/>
  <c r="G118" i="7"/>
  <c r="G109" i="7"/>
  <c r="I104" i="7"/>
  <c r="G104" i="7"/>
  <c r="I103" i="7"/>
  <c r="G103" i="7"/>
  <c r="I108" i="7"/>
  <c r="G108" i="7"/>
  <c r="I98" i="7"/>
  <c r="G98" i="7"/>
  <c r="I97" i="7"/>
  <c r="G97" i="7"/>
  <c r="I96" i="7"/>
  <c r="G96" i="7"/>
  <c r="I94" i="7"/>
  <c r="G94" i="7"/>
  <c r="I93" i="7"/>
  <c r="G93" i="7"/>
  <c r="I92" i="7"/>
  <c r="G92" i="7"/>
  <c r="I90" i="7"/>
  <c r="G90" i="7"/>
  <c r="I89" i="7"/>
  <c r="G89" i="7"/>
  <c r="I88" i="7"/>
  <c r="G88" i="7"/>
  <c r="I87" i="7"/>
  <c r="G87" i="7"/>
  <c r="I86" i="7"/>
  <c r="G86" i="7"/>
  <c r="I84" i="7"/>
  <c r="G84" i="7"/>
  <c r="I83" i="7"/>
  <c r="G83" i="7"/>
  <c r="I82" i="7"/>
  <c r="G82" i="7"/>
  <c r="I81" i="7"/>
  <c r="G81" i="7"/>
  <c r="I80" i="7"/>
  <c r="G80" i="7"/>
  <c r="I79" i="7"/>
  <c r="G79" i="7"/>
  <c r="I78" i="7"/>
  <c r="G78" i="7"/>
  <c r="I77" i="7"/>
  <c r="G77" i="7"/>
  <c r="I76" i="7"/>
  <c r="G76" i="7"/>
  <c r="I74" i="7"/>
  <c r="G74" i="7"/>
  <c r="I73" i="7"/>
  <c r="G73" i="7"/>
  <c r="I72" i="7"/>
  <c r="G72" i="7"/>
  <c r="I71" i="7"/>
  <c r="G71" i="7"/>
  <c r="I70" i="7"/>
  <c r="G70" i="7"/>
  <c r="I69" i="7"/>
  <c r="G69" i="7"/>
  <c r="I68" i="7"/>
  <c r="G68" i="7"/>
  <c r="I67" i="7"/>
  <c r="G67" i="7"/>
  <c r="I66" i="7"/>
  <c r="G66" i="7"/>
  <c r="I65" i="7"/>
  <c r="G65" i="7"/>
  <c r="I64" i="7"/>
  <c r="G64" i="7"/>
  <c r="I63" i="7"/>
  <c r="G63" i="7"/>
  <c r="I62" i="7"/>
  <c r="G62" i="7"/>
  <c r="I61" i="7"/>
  <c r="G61" i="7"/>
  <c r="I60" i="7"/>
  <c r="G60" i="7"/>
  <c r="I58" i="7"/>
  <c r="G58" i="7"/>
  <c r="I57" i="7"/>
  <c r="G57" i="7"/>
  <c r="I56" i="7"/>
  <c r="G56" i="7"/>
  <c r="I55" i="7"/>
  <c r="G55" i="7"/>
  <c r="I54" i="7"/>
  <c r="G54" i="7"/>
  <c r="I53" i="7"/>
  <c r="G53" i="7"/>
  <c r="I52" i="7"/>
  <c r="G52" i="7"/>
  <c r="I51" i="7"/>
  <c r="G51" i="7"/>
  <c r="I50" i="7"/>
  <c r="G50" i="7"/>
  <c r="I49" i="7"/>
  <c r="G49" i="7"/>
  <c r="I48" i="7"/>
  <c r="G48" i="7"/>
  <c r="I47" i="7"/>
  <c r="G47" i="7"/>
  <c r="I46" i="7"/>
  <c r="G46" i="7"/>
  <c r="I45" i="7"/>
  <c r="G45" i="7"/>
  <c r="I44" i="7"/>
  <c r="G44" i="7"/>
  <c r="I43" i="7"/>
  <c r="G43" i="7"/>
  <c r="I42" i="7"/>
  <c r="G42" i="7"/>
  <c r="I41" i="7"/>
  <c r="G41" i="7"/>
  <c r="I39" i="7"/>
  <c r="G39" i="7"/>
  <c r="I38" i="7"/>
  <c r="G38" i="7"/>
  <c r="I36" i="7"/>
  <c r="G36" i="7"/>
  <c r="I35" i="7"/>
  <c r="G35" i="7"/>
  <c r="I34" i="7"/>
  <c r="G34" i="7"/>
  <c r="I33" i="7"/>
  <c r="G33" i="7"/>
  <c r="I32" i="7"/>
  <c r="G32" i="7"/>
  <c r="I31" i="7"/>
  <c r="G31" i="7"/>
  <c r="I30" i="7"/>
  <c r="G30" i="7"/>
  <c r="I29" i="7"/>
  <c r="G29" i="7"/>
  <c r="I28" i="7"/>
  <c r="G28" i="7"/>
  <c r="I27" i="7"/>
  <c r="G27" i="7"/>
  <c r="G23" i="7"/>
  <c r="G22" i="7"/>
  <c r="G21" i="7"/>
  <c r="G20" i="7"/>
  <c r="G19" i="7"/>
  <c r="G18" i="7"/>
  <c r="G17" i="7"/>
  <c r="G16" i="7"/>
  <c r="G15" i="7"/>
  <c r="G14" i="7"/>
  <c r="I287" i="7" l="1"/>
</calcChain>
</file>

<file path=xl/sharedStrings.xml><?xml version="1.0" encoding="utf-8"?>
<sst xmlns="http://schemas.openxmlformats.org/spreadsheetml/2006/main" count="800" uniqueCount="541">
  <si>
    <t>Ud</t>
  </si>
  <si>
    <t>Ud.</t>
  </si>
  <si>
    <t>Limpieza de sondeos existentes con aire comprimido, previo a su instrumentación</t>
  </si>
  <si>
    <t>Toma de muestra agua, refrigerada y conservada para realizar análisis de parámetros físicos y químicos en  laboratorio. Incluso transporte y custodia.</t>
  </si>
  <si>
    <t>UNIDAD</t>
  </si>
  <si>
    <t>SONDEOS</t>
  </si>
  <si>
    <t>Ml.</t>
  </si>
  <si>
    <t>Testigo parafinado de más de 35 cm de longitud y Ø &gt; 70 mm.</t>
  </si>
  <si>
    <t>Tubo ranurado de PVC, diámetro útil 60-100 mm, colocado en el interior de un sondeo, pegado o roscado.</t>
  </si>
  <si>
    <t>Arqueta y tapa metálica de protección de boca de sondeo, fijada al terreno con mortero de cemento.</t>
  </si>
  <si>
    <t>Sellado de sondeos con lechada de cemento</t>
  </si>
  <si>
    <t>TRANSPORTE, EMPLAZAMIENTO Y POSICIONAMIENTO</t>
  </si>
  <si>
    <t>REF.</t>
  </si>
  <si>
    <t>Ayuda de sonda para ejecución de ensayos presiométricos, dilatométricos o similares, a partir de 100 m de profundidad.</t>
  </si>
  <si>
    <t>Ayuda de sonda para ejecución de ensayos presiométricos, dilatométricos, Vane-test o similares, hasta 100 m de profundidad.</t>
  </si>
  <si>
    <t>ENSAYOS PENETRACIÓN DINÁMICA</t>
  </si>
  <si>
    <t>Recargo por registro continuo de parámetros de perforación.</t>
  </si>
  <si>
    <t>OTROS</t>
  </si>
  <si>
    <t>INVESTIGACIONES GEOTECNICAS</t>
  </si>
  <si>
    <t>ENSAYOS DE LABORATORIO</t>
  </si>
  <si>
    <t>RESISTENCIA EN SUELOS</t>
  </si>
  <si>
    <t>PREPARACIÓN DE LOS ENSAYOS EN SUELOS</t>
  </si>
  <si>
    <t>HINCHAMIENTO Y COLAPSO</t>
  </si>
  <si>
    <t>COMPACTACIÓN Y PUESTA EN OBRA</t>
  </si>
  <si>
    <t>Ensayo Proctor modificado con cal</t>
  </si>
  <si>
    <t>Ensayo Proctor modificado en molde Harvard de 2 pulgadas</t>
  </si>
  <si>
    <t>QUIMICOS</t>
  </si>
  <si>
    <t>Determinación de la densidad aparente o seca</t>
  </si>
  <si>
    <t>Determinación de la permeabilidad en aparato triaxial o edómetro de gran diámetro (4" a 9").</t>
  </si>
  <si>
    <t>L001</t>
  </si>
  <si>
    <t>L002</t>
  </si>
  <si>
    <t>L003</t>
  </si>
  <si>
    <t>L004</t>
  </si>
  <si>
    <t>L005</t>
  </si>
  <si>
    <t>L006</t>
  </si>
  <si>
    <t>L007</t>
  </si>
  <si>
    <t>L008</t>
  </si>
  <si>
    <t>L009</t>
  </si>
  <si>
    <t>Determinación C.B.R. de laboratorio, sin incluir Proctor.</t>
  </si>
  <si>
    <t>Ensayo triaxial UU, sin consolidar y sin drenar, sobre muestra inalterada.</t>
  </si>
  <si>
    <t>Ensayo triaxial CU, sobre muestra inalterada, con consolidación previa, rotura sin drenaje y medida de presiones intersticiales.</t>
  </si>
  <si>
    <t>Ensayo triaxial CD, sobre muestra inalterada, con consolidación previa y rotura con drenaje.</t>
  </si>
  <si>
    <t>Determinación del porcentaje de absorción de agua.</t>
  </si>
  <si>
    <t>Determinación de la estabilidad de los áridos frente a la acción de las soluciones de sulfato sódico o magnésico (5 ciclos).</t>
  </si>
  <si>
    <t>Determinación de la presión de hinchamiento en roca (ensayo Hudder-Amberg).</t>
  </si>
  <si>
    <t>Determinación del índice de lajas y agujas.</t>
  </si>
  <si>
    <t>ENSAYOS DE CARACTERIZACIÓN, RESISTENCIA EN ROCAS Y ÁRIDOS</t>
  </si>
  <si>
    <t>Análisis químico completo de agua, para determinar su agresividad. (EHE)</t>
  </si>
  <si>
    <t xml:space="preserve">Hora </t>
  </si>
  <si>
    <t>Abono fijo por transporte de cada equipo de sondeos, penetrómetro estático u otros equipos especiales al área de trabajo.</t>
  </si>
  <si>
    <t>Toma de muestra inalterada, con tomamuestras de tipo abierto, durante la perforación de un sondeo</t>
  </si>
  <si>
    <t>Recargo por toma de muestras inalteradas o ensayos SPT a partir de 25 m de profundidad.</t>
  </si>
  <si>
    <t>ENSAYOS EN SONDEOS</t>
  </si>
  <si>
    <t>Ensayo SPT durante la perforación de un sondeo</t>
  </si>
  <si>
    <t>ENSAYOS PENETRACIÓN CON EL CONO Y EL PIEZOCONO</t>
  </si>
  <si>
    <t>Determinación de la densidad y humedad "in situ" por el método de la arena.</t>
  </si>
  <si>
    <t>Sondeo electromagnético en el dominio de tiempos (SEDT), con bucle de medida de hasta 100 m x 100 m, incluyendo toma de datos, procesado, interpretación e informe.</t>
  </si>
  <si>
    <t>GEOFÍSICA DE SUPERFICIE Y EN SONDEOS</t>
  </si>
  <si>
    <t>Medida de trayectoria y desviación en sondeos inclinados o verticales de más de 25 m de longitud</t>
  </si>
  <si>
    <t>Medida del calibre y la ovalización en sondeos inclinados o verticales de más de 25 m de longitud</t>
  </si>
  <si>
    <t>UF001</t>
  </si>
  <si>
    <t>UC001</t>
  </si>
  <si>
    <t>UC002</t>
  </si>
  <si>
    <t>UC003</t>
  </si>
  <si>
    <t>UF002</t>
  </si>
  <si>
    <t>UF003</t>
  </si>
  <si>
    <t>UF004</t>
  </si>
  <si>
    <t>UF007</t>
  </si>
  <si>
    <t>UF008</t>
  </si>
  <si>
    <t>UF009</t>
  </si>
  <si>
    <t>UF010</t>
  </si>
  <si>
    <t>UZ001</t>
  </si>
  <si>
    <t>UZ002</t>
  </si>
  <si>
    <t>UZ003</t>
  </si>
  <si>
    <t>UT001</t>
  </si>
  <si>
    <t>UT002</t>
  </si>
  <si>
    <t>UT003</t>
  </si>
  <si>
    <t>UT004</t>
  </si>
  <si>
    <t>UT005</t>
  </si>
  <si>
    <t>UT006</t>
  </si>
  <si>
    <t>UT007</t>
  </si>
  <si>
    <t>UT008</t>
  </si>
  <si>
    <t>US001</t>
  </si>
  <si>
    <t>US002</t>
  </si>
  <si>
    <t>US003</t>
  </si>
  <si>
    <t>US004</t>
  </si>
  <si>
    <t>US005</t>
  </si>
  <si>
    <t>US006</t>
  </si>
  <si>
    <t>US007</t>
  </si>
  <si>
    <t>US008</t>
  </si>
  <si>
    <t>US009</t>
  </si>
  <si>
    <t>US010</t>
  </si>
  <si>
    <t>US011</t>
  </si>
  <si>
    <t>US012</t>
  </si>
  <si>
    <t>US013</t>
  </si>
  <si>
    <t>US014</t>
  </si>
  <si>
    <t>US015</t>
  </si>
  <si>
    <t>US016</t>
  </si>
  <si>
    <t>US017</t>
  </si>
  <si>
    <t>US018</t>
  </si>
  <si>
    <t>US019</t>
  </si>
  <si>
    <t>US021</t>
  </si>
  <si>
    <t>US022</t>
  </si>
  <si>
    <t>UE001</t>
  </si>
  <si>
    <t>UE002</t>
  </si>
  <si>
    <t>UE003</t>
  </si>
  <si>
    <t>UE004</t>
  </si>
  <si>
    <t>UE005</t>
  </si>
  <si>
    <t>UE006</t>
  </si>
  <si>
    <t>UE007</t>
  </si>
  <si>
    <t>UE008</t>
  </si>
  <si>
    <t>UE009</t>
  </si>
  <si>
    <t>UE010</t>
  </si>
  <si>
    <t>UE011</t>
  </si>
  <si>
    <t>UE012</t>
  </si>
  <si>
    <t>UC004</t>
  </si>
  <si>
    <t>UC005</t>
  </si>
  <si>
    <t>UC006</t>
  </si>
  <si>
    <t>UC007</t>
  </si>
  <si>
    <t>UC008</t>
  </si>
  <si>
    <t>UC009</t>
  </si>
  <si>
    <t>UP001</t>
  </si>
  <si>
    <t>UP002</t>
  </si>
  <si>
    <t>UP003</t>
  </si>
  <si>
    <t>Perforación y preparación de pozo para ensayo de bombeo  con diámetro Ø ≥ 250 mm, incluyendo engravillado con diámetros seleccionados, sellado en los tramos necesarios, colocación de tubería ciega o ranurada,  y cualquier operación adicional necesaria.</t>
  </si>
  <si>
    <t>Recargo por hora adicional de prolongación de ensayo de bombeo a más de 24 horas de duración.</t>
  </si>
  <si>
    <t>Perforación a rotación en cualquier tipo de terreno, con recuperación de testigo mediante sistema "wire-line" y diámetro mínimo HQ de 50 a 100 m de profundidad.</t>
  </si>
  <si>
    <t>US023</t>
  </si>
  <si>
    <t>US024</t>
  </si>
  <si>
    <t>Perforación a rotación en cualquier tipo de terreno, con recuperación de testigo mediante sistema "wire-line" y diámetro mínimo HQ a partir de 100 m de profundidad.</t>
  </si>
  <si>
    <t>Recargo por perforación inclinada hasta 45º respecto de la vertical, para cualquier profundidad.</t>
  </si>
  <si>
    <t>US025</t>
  </si>
  <si>
    <t>Toma de muestras mediante tallado de bloque.</t>
  </si>
  <si>
    <t>Recargo en la prueba de penetración dinámica Borros, DPH ó DPSH de profundidad  &gt;10m.</t>
  </si>
  <si>
    <t>Registrador (data logger) para lectura continua de piezómetro de cuerda vibrante, incluso suministro, instalación y arqueta. Válido para la lectura de un piezómetro.</t>
  </si>
  <si>
    <t>L010</t>
  </si>
  <si>
    <t>L011</t>
  </si>
  <si>
    <t>L012</t>
  </si>
  <si>
    <t>L013</t>
  </si>
  <si>
    <t>L014</t>
  </si>
  <si>
    <t>L015</t>
  </si>
  <si>
    <t>L016</t>
  </si>
  <si>
    <t>L020</t>
  </si>
  <si>
    <t>L021</t>
  </si>
  <si>
    <t>L022</t>
  </si>
  <si>
    <t>L023</t>
  </si>
  <si>
    <t>L024</t>
  </si>
  <si>
    <t>L025</t>
  </si>
  <si>
    <t>L026</t>
  </si>
  <si>
    <t>L027</t>
  </si>
  <si>
    <t>L028</t>
  </si>
  <si>
    <t>L029</t>
  </si>
  <si>
    <t>L030</t>
  </si>
  <si>
    <t>L031</t>
  </si>
  <si>
    <t>L033</t>
  </si>
  <si>
    <t>L034</t>
  </si>
  <si>
    <t>L035</t>
  </si>
  <si>
    <t>L036</t>
  </si>
  <si>
    <t>L037</t>
  </si>
  <si>
    <t>L042</t>
  </si>
  <si>
    <t>L045</t>
  </si>
  <si>
    <t>L048</t>
  </si>
  <si>
    <t>L049</t>
  </si>
  <si>
    <t>L050</t>
  </si>
  <si>
    <t>L051</t>
  </si>
  <si>
    <t>L052</t>
  </si>
  <si>
    <t>L053</t>
  </si>
  <si>
    <t>L054</t>
  </si>
  <si>
    <t>L055</t>
  </si>
  <si>
    <t>L056</t>
  </si>
  <si>
    <t>L057</t>
  </si>
  <si>
    <t>L058</t>
  </si>
  <si>
    <t>L059</t>
  </si>
  <si>
    <t>L060</t>
  </si>
  <si>
    <t>L061</t>
  </si>
  <si>
    <t>L062</t>
  </si>
  <si>
    <t>L063</t>
  </si>
  <si>
    <t>L064</t>
  </si>
  <si>
    <t>L065</t>
  </si>
  <si>
    <t>L066</t>
  </si>
  <si>
    <t>L067</t>
  </si>
  <si>
    <t>L068</t>
  </si>
  <si>
    <t>L069</t>
  </si>
  <si>
    <t>L070</t>
  </si>
  <si>
    <t>US026</t>
  </si>
  <si>
    <t xml:space="preserve">Ud. </t>
  </si>
  <si>
    <t>UF013</t>
  </si>
  <si>
    <t>UF014</t>
  </si>
  <si>
    <t>UF015</t>
  </si>
  <si>
    <t>UF016</t>
  </si>
  <si>
    <t>Recargo por perforación a destroza en cualquier tipo de terreno, con diámetro Ø ≤ 200 mm y de 200 m a 400 m de profundidad, incluso suministro de agua y otros medios auxiliare.</t>
  </si>
  <si>
    <t xml:space="preserve"> Recargo  por perforación con extracción continua de testigo, en cualquier tipo de terreno, entre 25 y 50 m de profundidad, excepto si se perfora con wire-line</t>
  </si>
  <si>
    <t>Medida del nivel piezométrico en cada sondeo terminado durante la campaña.</t>
  </si>
  <si>
    <t>Medida del nivel piezométrico en cada sondeo terminado posterior a la finalización de la campaña, incluido desplazamiento.</t>
  </si>
  <si>
    <t>CALICATAS</t>
  </si>
  <si>
    <t>Perfil sísmico de reflexión dispositivo medida mínimo de 24 canales y técnica CDP, espaciado mínimo entre geófonos de 5 m, energía mediante martillo, incluyendo toma de datos, procesado, interpretación e informe.</t>
  </si>
  <si>
    <t>Dispositivo de reacción necesaria para ensayo de carga con placa en vía.</t>
  </si>
  <si>
    <t>Limnígrafo electrónico y autónomo tipo Mini Diver o Baro Diver para registro automático de las variaciones de nivel de agua y temperatura en sondeos, incluso suministro e instalación.</t>
  </si>
  <si>
    <t>UE013</t>
  </si>
  <si>
    <t>US027</t>
  </si>
  <si>
    <t>US028</t>
  </si>
  <si>
    <t>Apertura, descripción y preparación de muestra de suelo para cualquier tipo de ensayo</t>
  </si>
  <si>
    <t>Determinación de la humedad mediante secado en estufa</t>
  </si>
  <si>
    <t>Determinación de los límites Atterberg.</t>
  </si>
  <si>
    <t xml:space="preserve">Comprobación de no plasticidad. </t>
  </si>
  <si>
    <t xml:space="preserve">Determinación de límite de retracción. </t>
  </si>
  <si>
    <t xml:space="preserve">Porosidad de un terreno. </t>
  </si>
  <si>
    <t>Ensayo brasileño, incluso tallado.</t>
  </si>
  <si>
    <t>Ensayo de compresión simple en roca, incluso tallado.</t>
  </si>
  <si>
    <t>Ensayo de compresión simple en roca, instrumentado con bandas extensométricas, incluso tallado.</t>
  </si>
  <si>
    <t>Determinación del porcentaje de caras de fracturas de partículas de árido.</t>
  </si>
  <si>
    <t xml:space="preserve">Contenido de sales solubles, sin incluir el yeso, en un suelo </t>
  </si>
  <si>
    <t xml:space="preserve">Contenido de sales solubles incluido el yeso en un suelo </t>
  </si>
  <si>
    <t xml:space="preserve">Determinación del contenido de yesos en un suelo </t>
  </si>
  <si>
    <t>L017</t>
  </si>
  <si>
    <t>L018</t>
  </si>
  <si>
    <t>L019</t>
  </si>
  <si>
    <t>L032</t>
  </si>
  <si>
    <t>L038</t>
  </si>
  <si>
    <t>L039</t>
  </si>
  <si>
    <t>L040</t>
  </si>
  <si>
    <t>L041</t>
  </si>
  <si>
    <t>L043</t>
  </si>
  <si>
    <t>L044</t>
  </si>
  <si>
    <t>L046</t>
  </si>
  <si>
    <t>L047</t>
  </si>
  <si>
    <t>L071</t>
  </si>
  <si>
    <t>Material que pasa por tamiz 0,08 UNE.</t>
  </si>
  <si>
    <t xml:space="preserve">Determinación de granulometría por tamizado de gruesos y finos, en zahorras. </t>
  </si>
  <si>
    <t xml:space="preserve">Determinación de granulometría por sedimentación. </t>
  </si>
  <si>
    <t>Ensayo de dispersión o erosión interna (Pin-hole).</t>
  </si>
  <si>
    <t>Permeabilidad bajo carga constante en suelos granulares.</t>
  </si>
  <si>
    <t xml:space="preserve">Ensayo de compresión simple en suelos. </t>
  </si>
  <si>
    <t xml:space="preserve">Ensayo de corte directo CU, consolidado y sin drenaje, sobre muestras inalteradas. </t>
  </si>
  <si>
    <t>Ensayo de corte directo CD, consolidado y drenado, sobre muestra inalterada.</t>
  </si>
  <si>
    <t xml:space="preserve">Ensayo de corte directo UU, sin consolidar y sin drenar, sobre muestra inalterada. </t>
  </si>
  <si>
    <t>Ensayo edométrico con al menos siete escalones de carga y tres de descarga, y curvas de consolidación-tiempo.</t>
  </si>
  <si>
    <t xml:space="preserve">Ensayo de colapso. </t>
  </si>
  <si>
    <t xml:space="preserve">Ensayo de hinchamiento Lambe. </t>
  </si>
  <si>
    <t xml:space="preserve">Determinación de presión de hinchamiento. </t>
  </si>
  <si>
    <t xml:space="preserve">Ensayo de hinchamiento libre. </t>
  </si>
  <si>
    <t xml:space="preserve">Ensayo Proctor normal. </t>
  </si>
  <si>
    <t xml:space="preserve">Ensayo Proctor modificado. </t>
  </si>
  <si>
    <t xml:space="preserve">Absorción y peso específico aparente. </t>
  </si>
  <si>
    <t xml:space="preserve">Determinación del índice de Schimazek incluida lámina delgada y brasileño. </t>
  </si>
  <si>
    <t xml:space="preserve">Determinación de la velocidad sónica en testigos. Ondas longitudinales. </t>
  </si>
  <si>
    <t xml:space="preserve">Índice de rebote (martillo Schmidt) </t>
  </si>
  <si>
    <t xml:space="preserve">Abrasividad Cerchar. </t>
  </si>
  <si>
    <t xml:space="preserve">Dureza Cerchar. </t>
  </si>
  <si>
    <t xml:space="preserve">Determinación del índice DRI (Drilling Rate Index) Índice de perforabilidad. </t>
  </si>
  <si>
    <t xml:space="preserve">Determinación Slake Durability Index. Desmoronamiento de rocas blandas </t>
  </si>
  <si>
    <t>Determinación de la estabilidad de los áridos y fragmentos de roca frente a la acción del desmoronamiento en agua.</t>
  </si>
  <si>
    <t>Terrones de arcillas.</t>
  </si>
  <si>
    <t xml:space="preserve">Partículas blandas en áridos gruesos. </t>
  </si>
  <si>
    <t>Estabilidad de los áridos y fragmentos de roca frente a la acción de los ciclos de humedad-sequedad</t>
  </si>
  <si>
    <t xml:space="preserve">Equivalente de arena. </t>
  </si>
  <si>
    <t xml:space="preserve">Determinación cuantitativa de carbonatos. </t>
  </si>
  <si>
    <t xml:space="preserve">Determinación cuantitativa de sulfatos solubles. </t>
  </si>
  <si>
    <t>Determinación cuantitativa de materia orgánica por el método del permanganato potásico.</t>
  </si>
  <si>
    <t xml:space="preserve">Acidez Baumman-Gully. EHE Anejo 5. </t>
  </si>
  <si>
    <t xml:space="preserve">Determinación del pH de un suelo </t>
  </si>
  <si>
    <t>UT009</t>
  </si>
  <si>
    <t>UT010</t>
  </si>
  <si>
    <t>UT011</t>
  </si>
  <si>
    <t>Recargo por apertura de accesos para emplazamiento de cualquier tipo de maquinaria mediante retroexcavadora u otros medios auxiliares en cada punto de reconocimiento en que sea preciso y reposición, previa autorización del Responsable del Trabajo.</t>
  </si>
  <si>
    <t>Perforación a rotación en rellenos o suelos, con diámetros comerciales hasta Ø &lt; 120 mm con extracción continua de testigo de Ø &gt; 70 mm, incluso suministro de agua y entubación.</t>
  </si>
  <si>
    <t>Perforación a rotación, con diámetros comerciales  Ø ≤ 120 mm en gravas-bolos, incluso suministro de agua y entubación</t>
  </si>
  <si>
    <t>Perforación a rotación con diámetros comerciales  Ø ≤  120 mm, en rocas de gran dureza con extracción continua de testigo  Ø &gt; 70 mm, incluso suministro de agua y entubación</t>
  </si>
  <si>
    <t>Perforación a rotación, con diámetros comerciales  Ø ≤  120 mm en rocas de dureza baja con extracción de testigo Ø &gt; 70 mm, incluso suministro de agua y entubación.</t>
  </si>
  <si>
    <t>Perforación a rotación, con diámetros comerciales  Ø ≤  120 mm en rocas de dureza media con extracción de testigo Ø &gt; 70 mm, incluso suministro de agua y entubación.</t>
  </si>
  <si>
    <t>Recargo adicional por perforación con máquina de sondeos de dimensiones reducidas (no estándar)</t>
  </si>
  <si>
    <t>US029</t>
  </si>
  <si>
    <t>US030</t>
  </si>
  <si>
    <t>US031</t>
  </si>
  <si>
    <t>UE014</t>
  </si>
  <si>
    <t>UE015</t>
  </si>
  <si>
    <t>Ensayo de carga con placa de Ø ≤ 60 cm, incluidos todos los medios auxiliares necesarios, fotografías en color e informe de resultados. Excepto dispositivo de reacción,</t>
  </si>
  <si>
    <t>Recargo  por perforación con extracción continua de testigo, en cualquier tipo de terreno, entre 50 y 100 m de profundidad, excepto si se perfora con wire-line</t>
  </si>
  <si>
    <t>UO001</t>
  </si>
  <si>
    <t>UO002</t>
  </si>
  <si>
    <t>UO003</t>
  </si>
  <si>
    <t>UO004</t>
  </si>
  <si>
    <t>UO005</t>
  </si>
  <si>
    <t>UO006</t>
  </si>
  <si>
    <t>UO007</t>
  </si>
  <si>
    <t>UO008</t>
  </si>
  <si>
    <t>UO009</t>
  </si>
  <si>
    <t>UO010</t>
  </si>
  <si>
    <t>UO011</t>
  </si>
  <si>
    <t>UO012</t>
  </si>
  <si>
    <t>UO013</t>
  </si>
  <si>
    <t>UO014</t>
  </si>
  <si>
    <t>UO015</t>
  </si>
  <si>
    <t>UO016</t>
  </si>
  <si>
    <t>UO017</t>
  </si>
  <si>
    <t>UO018</t>
  </si>
  <si>
    <t>INVESTIGACIONES ESTRUCTURALES</t>
  </si>
  <si>
    <t>Achique completo y control de recuperación del nivel piezométrico en sondeo terminado, hasta 50 m de profundidad. Incluyendo ficha con fotografías y gráficas con la recuperación del nivel</t>
  </si>
  <si>
    <t>Achique completo y control de recuperación del nivel piezométrico en sondeo terminado, a partir de  50 m de profundidad. Incluyendo ficha con fotografías y gráficas con la recuperación del nivel</t>
  </si>
  <si>
    <t>De personal realizando labores de detección de armaduras mediante pachómetro. Incluido transporte y manutención</t>
  </si>
  <si>
    <t>Inspección mediante videocámara de huecos de testigo y almacenaje de la información en soporte visual.</t>
  </si>
  <si>
    <t>Posicionamiento en campo y/o replanteo y nivelación de puntos de reconocimiento por topografía, con precisión de ±1 cm, incluido plano o croquis y fotografía en color.</t>
  </si>
  <si>
    <t>Perforación a destroza en cualquier tipo de terreno, con diámetro Ø ≤ 200 mm y hasta 200 m de profundidad, incluso suministro de agua, entubación y otros medios auxiliares.</t>
  </si>
  <si>
    <t>Perforación a rotación en suelos con barrena helicoidal Ø ≥ 200 mm. Incluido entubación.</t>
  </si>
  <si>
    <t>Recargo adicional por perforación con diámetro Ø &gt; 120 mm.</t>
  </si>
  <si>
    <t>Jornada de trabajo en horario nocturno o festivo de técnico (transporte y dietas incluido)</t>
  </si>
  <si>
    <t>UF017</t>
  </si>
  <si>
    <t>UF018</t>
  </si>
  <si>
    <t>Recargo hasta una longitud de 5 metros, para la toma de testigos en cualquier dirección.</t>
  </si>
  <si>
    <t>Calicata manual de 1,5 m de profundidad mínima en suelos para la inspección de cimentaciones, incluidas fichas descriptivas, fotografías en color, medidas, entibado si fuese necesario a juicio del Responsable del Trabajo y reposición.</t>
  </si>
  <si>
    <t>Calicata manual de 1,5 m de profundidad mínima en plataforma de vía para la inspección de cimentaciones, incluidas fichas descriptivas, fotografías en color, medidas, entibado si fuese necesario a juicio del Responsable del Trabajo y reposición.</t>
  </si>
  <si>
    <t>De trabajo de oficial (diurno y nocturno) realizando labores de albañilería, etc. Incluyendo los medios necesarios tanto para la ejecución como la reposición. No se incluye el tiempo empleado los trabajos de reposición de las calicatas ni huecos dejados en la toma de testigos</t>
  </si>
  <si>
    <t>De trabajo de peón (diurno y nocturno) realizando labores de albañilería, etc.  Incluyendo los medios necesarios tanto para la ejecución como la reposición. No se incluye el tiempo empleado en los trabajos de reposición de las calicatas ni huecos dejados en la toma de testigos.</t>
  </si>
  <si>
    <t>UO019</t>
  </si>
  <si>
    <t>UO020</t>
  </si>
  <si>
    <t>Toma de  muestras de piedra en rama en cantera o afloramiento con utilización de martillo neumático u otros medios mecánicos .</t>
  </si>
  <si>
    <t>UO022</t>
  </si>
  <si>
    <t>Km de transporte de cajas de sondeos desde almacén medido en un solo sentido al sitio requerido por Ineco una vez transcurrido el periodo de un año de almacenaje.</t>
  </si>
  <si>
    <t>UO023</t>
  </si>
  <si>
    <t>Almacenaje y custodia de cajas de sondeos de entre 1-50 cajas a partir del año desde la finalización de la obra.</t>
  </si>
  <si>
    <t>UO024</t>
  </si>
  <si>
    <t>Almacenaje y custodia de cajas de sondeos de entre 50-100 cajas a partir del año desde la  finalización de la obra.</t>
  </si>
  <si>
    <t>UO025</t>
  </si>
  <si>
    <t>AUSCULTACIÓN</t>
  </si>
  <si>
    <t>UA0001</t>
  </si>
  <si>
    <t>UA0002</t>
  </si>
  <si>
    <t xml:space="preserve">Hito con cabeza inoxidable para nivelación de precisión y vástago de 1 m de profundidad, incluyendo consumibles para anclaje  y arqueta de protección superficial. </t>
  </si>
  <si>
    <t>UA0003</t>
  </si>
  <si>
    <t xml:space="preserve">Tubería inclinométrica de aluminio suministrada en tramos de 1m de longitud y diámetro 63/51 mm con manguitos telescópicos, incluyendo P.P. de tapón de fondo, elementos de montaje, solape, tapa de protección en cabeza, fijación de carrete de medida y arqueta de aluminio de 300x300 mm para protección en superficie. </t>
  </si>
  <si>
    <t>UA0004</t>
  </si>
  <si>
    <t>UA0005</t>
  </si>
  <si>
    <t>Placa de asientos de acero de dimensiones 600x600x5 mm con manguito soldado para arranque de varilla de diámetro 16 mm y cabezal superior de nivelación.</t>
  </si>
  <si>
    <t>UA0006</t>
  </si>
  <si>
    <t xml:space="preserve">Tramo de 1 m de varilla de acero de diámetro 16 mm y tubo de pvc de revestimiento, para transmisión de los movimientos de asiento de las placas hasta el cabezal de nivelación, incluyendo los acoples para su recrecido. </t>
  </si>
  <si>
    <t>UA0007</t>
  </si>
  <si>
    <t>Suministro e instalación de miniprisma para control topográfico con Estación Total.</t>
  </si>
  <si>
    <t>UA0008</t>
  </si>
  <si>
    <t xml:space="preserve">Ud </t>
  </si>
  <si>
    <t>Suministro e instalación de diana de puntería para control topográfico con Estación Total.</t>
  </si>
  <si>
    <t>UA0009</t>
  </si>
  <si>
    <t>Suministro de terna de puntos de inserción para el control de apertura y deslizamiento en fisuras o juntas, incluyendo p.p. de elementos de fijación.</t>
  </si>
  <si>
    <t>UA0010</t>
  </si>
  <si>
    <t>Jornada</t>
  </si>
  <si>
    <t>UA0011</t>
  </si>
  <si>
    <t>PERFORACIÓN Y EQUIPAMIENTO DE PIEZÓMETROS DE CUERDA VIBRANTE, POZOS Y ENSAYOS HIDROGEOLÓGICOS</t>
  </si>
  <si>
    <t>UH0001</t>
  </si>
  <si>
    <t>UH0002</t>
  </si>
  <si>
    <t>UH0003</t>
  </si>
  <si>
    <t>UH0004</t>
  </si>
  <si>
    <t>UH0005</t>
  </si>
  <si>
    <t>UH0006</t>
  </si>
  <si>
    <t>UH0007</t>
  </si>
  <si>
    <t>UH0008</t>
  </si>
  <si>
    <t>UH0009</t>
  </si>
  <si>
    <t>UH0010</t>
  </si>
  <si>
    <t>UH0011</t>
  </si>
  <si>
    <t>Ensayo de placa dinámica de carga ligera ZORN o similar (incluido traslado)</t>
  </si>
  <si>
    <t>Mes</t>
  </si>
  <si>
    <t>Recargo de almacenaje y custodia de cajas de sondeos a partir de 100 cajas a partir del año desde la  finalización de la obra.</t>
  </si>
  <si>
    <t>UD. Ensayos de penetración dinámica de cono DCP (incluido traslado e informe de resultados)</t>
  </si>
  <si>
    <t>Ensayo de CBR "in situ" incluidos todos los medios auxiliares necesarios  e informe de resultados.</t>
  </si>
  <si>
    <t>Preparación de pozo o sondeo para aislar tramos en estudio hidrogeológico, incluyendo engravillado con diámetros seleccionados, sellado en los tramos necesarios,  y cualquier operación adicional necesaria.</t>
  </si>
  <si>
    <t>CUADRO DE PRECIOS</t>
  </si>
  <si>
    <t>MEDICIÓN ESTIMADA</t>
  </si>
  <si>
    <t>Importe Unidad licitado (IVA no INCLUIDO)</t>
  </si>
  <si>
    <t>Importe total licitado (IVA NO INCLUIDO)</t>
  </si>
  <si>
    <t>Importe total ofertado (IVA no incluido)</t>
  </si>
  <si>
    <t>Importe unidad ofertado (IVA no INCLUIDO)</t>
  </si>
  <si>
    <t>PROVEEDOR:</t>
  </si>
  <si>
    <t>ALCANCE TRABAJOS DE CAMPO</t>
  </si>
  <si>
    <t>ALCANCE TRABAJOS DE LABORATORIO</t>
  </si>
  <si>
    <t>Fecha y firma del proveedor</t>
  </si>
  <si>
    <t>Análisis petrográfico mediante lámina delgada, incluyendo preparación de la lámina, recuento mineralógico y fotografías en color.</t>
  </si>
  <si>
    <t>Análisis mineralógico mediante difracción de rayos X. Toma y preparación de la muestra incluido</t>
  </si>
  <si>
    <t>Jornada de alquiler de minitrén,  dresina o similar. Jornada diurno o nocturna</t>
  </si>
  <si>
    <t>Emplazamiento de sonda, penetrómetro estático, piezocono, maquinaria de perforación de pozos u otros equipos especiales en cada punto a reconocer.</t>
  </si>
  <si>
    <t>Emplazamiento de penetrómetro dinámico en cada punto a reconocer.</t>
  </si>
  <si>
    <t>Determinación de la densidad y humedad "in situ" por el método nuclear. Mínimo 3 medidas por punto de investigación</t>
  </si>
  <si>
    <t>Dispositivo de reacción necesaria para ensayo de carga con placa y CBR "in situ". Incluido transporte</t>
  </si>
  <si>
    <t xml:space="preserve">Ensayo de carga con placa en vía de  Ø ≤ 60 cm, incluyendo retirada de balasto y reposición, fotografías en color y todos los medios auxiliares necesarios, e informe de resultados. </t>
  </si>
  <si>
    <t>Abono fijo por transporte al área de trabajo de cualquier tipo de retroexcavadora mediante góndola u otros equipos especiales, tanto en horario diurno como nocturno. En el caso que proceda y previa autorización del Responsable del Trabajo. Incluido ida y vuelta.</t>
  </si>
  <si>
    <t>Hora de recargo por desplazamiento temporal de cualquier tipo de maquinaria por medios auxiliares entre puntos de reconocimiento en que sea preciso y reposición, previa autorización del Responsable del Trabajo. A partir de 1 hora de traslado.</t>
  </si>
  <si>
    <t>UF019</t>
  </si>
  <si>
    <t>UF020</t>
  </si>
  <si>
    <t xml:space="preserve">Determinación del coeficiente Micro-Deval </t>
  </si>
  <si>
    <t>Determinación del coeficiente de friabilidad ó Índice de machacabilidad</t>
  </si>
  <si>
    <t>Determinación del coeficiente de pulimiento acelerado</t>
  </si>
  <si>
    <t>Reactividad potencial de los áridos. Álcali-sílice y álcalisilicato</t>
  </si>
  <si>
    <t>L072</t>
  </si>
  <si>
    <t>L073</t>
  </si>
  <si>
    <t>L074</t>
  </si>
  <si>
    <t>Sondeo Eléctrico Vertical (SEV) con AB/2 ≤ 50 m, incluyendo toma de datos, procesado, interpretación e informe</t>
  </si>
  <si>
    <t xml:space="preserve">Sondeo Eléctrico Vertical (SEV) con AB/2 ≤ 200 m, incluyendo toma de datos, procesado, interpretación e informe. </t>
  </si>
  <si>
    <t>Prospección mediante Tomografía Eléctrica combinando dispositivos electródicos con espaciado entre los electrodos de hasta 3 m y con registro al menos de 10 niveles (a ≤ 3 m, n ≥ 10), incluyendo toma de datos, procesado, interpretación e informe</t>
  </si>
  <si>
    <t>Prospección mediante Tomografía Eléctrica combinando dispositivos electródicos con espaciado entre los electrodos de entre 3 y 6 m y con registro al menos de 10 niveles (3  m ≤ a ≤ 6 m, n ≥ 10), incluyendo toma de datos, procesado, interpretación e informe.</t>
  </si>
  <si>
    <t>Prospección mediante Tomografía Eléctrica combinando dispositivos electródicos con espaciado entre los electrodos de entre 6 y 10 m y con registro al menos de 10 niveles (6 m ≤ a ≤ 10 m, n ≥ 10), incluyendo toma de datos, procesado, interpretación e informe.</t>
  </si>
  <si>
    <t>Perfil de Tomografía Sísmica de Refracción, con implantación de 60 m de longitud mínima y dispositivo de 12 geófonos, con registro de al menos 5 tiros regularmente distribuidos, incluyendo toma de datos, procesado, interpretación e informe.</t>
  </si>
  <si>
    <t>Perfil de Tomografía Sísmica de Refracción, con implantación de 120 m de longitud mínima y dispositivo de 24 geófonos, con registro de al menos 7 tiros regularmente distribuidos, incluyendo toma de datos, procesado, interpretación e informe.</t>
  </si>
  <si>
    <t>Perfil de Tomografía Sísmica de Refracción de “S”, con implantación de 60 m de longitud mínima y dispositivo de 12 geófonos de componente horizontal, con registro de al menos 5 tiros regularmente distribuidos, incluyendo toma de datos, procesado, interpretación e informe.</t>
  </si>
  <si>
    <t>Perfil de Tomografía Sísmica de Refracción de “S”, con implantación de 120 m de longitud mínima y dispositivo de 24 geófonos de componente horizontal, con registro de al menos 7 tiros regularmente distribuidos, incluyendo toma de datos, procesado, interpretación e informe.</t>
  </si>
  <si>
    <t xml:space="preserve">EM ligero en el dominio de frecuencias registrando datos a tres niveles de profundidad. </t>
  </si>
  <si>
    <t>Ensayo de Análisis Espectral de frecuencia HVSR, con geófono triaxial de 1Hz.</t>
  </si>
  <si>
    <t>Implantación de Sísmica Pasiva (ReMi) con dispositivo lineal de 24 geófonos, espaciados a intervalos entre 1 y 5  m y con refuerzo de la señal mediante impactos en dos puntos exteriores, uno en cada extremo de la implantación, y alineados con la misma, incluyendo toma de datos, procesado, interpretación e informe.</t>
  </si>
  <si>
    <t>Perfil Sísmica MASW compuesto por 5 ensayos, tomados con dispositivo lineal de 24 geófonos con 5 ensayos, espaciados a intervalos entre 1 y 5 m, incluyendo toma de datos, procesado, interpretación e informe</t>
  </si>
  <si>
    <t>Ensayo adicional de Sísmica MASW, tomados con dispositivo lineal de 24 geófonos con 5 ensayos, espaciados a intervalos entre 1 y 5 m, incluyendo toma de datos, procesado, interpretación e informe</t>
  </si>
  <si>
    <t>Auscultación del revestimiento de túneles (hastiales, bóveda y clave) y otras estructuras mediante GeoRadar 2D que opere en el rango entre 450 MHz y 2.300 MHz, con registro continuo, incluyendo toma de datos, procesado, interpretación e informe. En jornada diurna como nocturna coste de personal incluido</t>
  </si>
  <si>
    <t>Perfil de Geo-radar 2D con antenas de frecuencias de entre 100 MHz y 2.300 MHz, con registro continuo, incluyendo toma de datos, procesado, interpretación e informe. En jornada diurna como nocturna coste de personal incluido</t>
  </si>
  <si>
    <t>Localización de servicios enterrados  con equipos de geo-radar 2D, buscables y geófono, incluyendo toma de datos, procesado, interpretación e informe. Ancho inspeccionado por pasada de 1,0m. En jornada diurna como nocturna coste de personal incluido</t>
  </si>
  <si>
    <t>Localización de servicios enterrados  con equipos de geo-radar 3D, buscables y geófono, incluyendo toma de datos, procesado, interpretación e informe. En jornada diurna como nocturna coste de personal incluido.</t>
  </si>
  <si>
    <t>Testificación geofísica de sondeos verticales o inclinados, con más de 25 m de longitud. Registro de flujo mediante sonda del tipo micromolinete. Un registro en ascenso y descenso para identificar puntos de entrada de agua.</t>
  </si>
  <si>
    <t>Testificación geofísica de sondeos verticales o inclinados, con más de 25 m de longitud. Registro de flujo mediante sonda del tipo micromolinete. Tres registros en ascenso y descenso a tres velocidades diferentes de desplazamiento de la sonda para cálculo de caudales.</t>
  </si>
  <si>
    <t>Testificación geofísica de sondeos verticales o inclinados, con más de 25 m de longitud. Registro y análisis de las discontinuidades cortadas por el sondeo y determinación del calibre, trayectoria, desviación y la ovalización mediante sonda Teleacústica u Óptica.</t>
  </si>
  <si>
    <t>Testificación geofísica de sondeos verticales o inclinados, con más de 25 m de longitud. Registro geofísico de parámetros de interés para la interpretación litológica  (Gamma Natural + Resistividad normal + Resistencia monoelectródica).</t>
  </si>
  <si>
    <t>Testificación geofísica de sondeos verticales o inclinados, con más de 25 m de longitud. Registros de Conductividad y Temperatura del agua en los sondeos.</t>
  </si>
  <si>
    <t>Testificación geofísica de sondeos verticales o inclinados, con más de 25 m de longitud. Registro Sónico de Onda Completa y determinación continua de los valores de VP y VS y de los módulos dinámicos (E, G, K) del terreno.</t>
  </si>
  <si>
    <t>Ensayo de Sísmica Paralela hasta 25 metros de profundidad con medidas a intervalos de 0,5 m, empleando una cadena de al menos 24 hidrófonos con sistema de anclaje y registrando únicamente impactos verticales.</t>
  </si>
  <si>
    <t>Metro adicional ensayo de Sísmica Paralela con medidas a intervalos de 0,5 m, empleando una cadena de al menos 24 hidrófonos con sistema de anclaje y registrando únicamente impactos verticales.</t>
  </si>
  <si>
    <t>Ensayo sísmico Down-hole hasta 15m de profundidad, según norma ASTM D7400-08 para la determinación de los valores de VP y VS del terreno, con medidas a intervalos de 1 m y empleo de un geófono multicomponente con al menos tres sensores distribuidos ortogonalmente. En cada posición del geófono, se obtendrán tres registros independientes correspondientes a un impacto vertical y dos impactos tangenciales de sentidos contrarios.</t>
  </si>
  <si>
    <t>Metro adicional de ensayo sísmico Down-hole según norma ASTM D7400-08 para la determinación de los valores de VP y VS del terreno, con medidas a intervalos de 1 m y empleo de un geófono multicomponente con al menos tres sensores distribuidos ortogonalmente. En cada posición del geófono, se obtendrán tres registros independientes correspondientes a un impacto vertical y dos impactos tangenciales de sentidos contrarios.</t>
  </si>
  <si>
    <t>Ensayo sísmico Cross-hole hasta 15 metros de profundidad para determinar los valores de VP y VS del terreno, según norma ASTM D4428/D4428M-07 con toma de datos a intervalos de 1 m.</t>
  </si>
  <si>
    <t>Metro adicional ensayo sísmico Cross-hole para determinar los valores de VP y VS del terreno, según norma ASTM D4428/D4428M-07 con toma de datos a intervalos de 1 m.</t>
  </si>
  <si>
    <t>US020</t>
  </si>
  <si>
    <t>UO021</t>
  </si>
  <si>
    <t>UO026</t>
  </si>
  <si>
    <t>UO027</t>
  </si>
  <si>
    <t>UO028</t>
  </si>
  <si>
    <t>Recargo por apertura de accesos para emplazamiento de cualquier tipo de maquinaria mediante maquinaria tipo retroexcavadora con el uso de martillo percutor hidráulico u otros medios auxiliares en cada punto de reconocimiento en que sea preciso y reposición, previa autorización del Responsable del Trabajo.</t>
  </si>
  <si>
    <t>UT012</t>
  </si>
  <si>
    <t>Recargo por perforación a rotación en cualquier tipo de terreno, con recuperación de testigo mediante sistema "wire-line" y diámetro mínimo HQ a partir de 200 m de profundidad.</t>
  </si>
  <si>
    <t>Jornada de trabajo en horario nocturno o festivo de oficial (transporte y dietas incluido). No se consideran los de los medios auxiliares (góndola, retroexcavadora, etc.)</t>
  </si>
  <si>
    <t>Jornada de trabajo en horario nocturno o festivo  de ayudante (transporte y dietas incluido). No se consideran los de los medios auxiliares (góndola, retroexcavadora, etc.)</t>
  </si>
  <si>
    <t>Recargo por reposición de pavimento en calicata con material bituminoso, baldosa, hormigón, piedra u otro material de pavimentación. No se consideras las horas empleadas de oficial, ayudante y/o peón.</t>
  </si>
  <si>
    <t>Recargo por reposición de pavimento en calicata de inspección de cimentaciones con material bituminoso, baldosa, hormigón, piedra u otro material de pavimentación. No se consideras las horas empleadas de oficial, ayudante y/o peón.</t>
  </si>
  <si>
    <t>Perforación a rotación en cualquier tipo de terreno, con recuperación de testigo mediante sistema "wire-line" y diámetro mínimo HQ hasta 50 m de profundidad. Será necesario la aprobación del técnico de Ineco en la elección del método de perforación</t>
  </si>
  <si>
    <t>Recargo por perforación inclinada a mas de 45º hasta horizontal, para cualquier profundidad.</t>
  </si>
  <si>
    <t>Testificación de sondeos por técnico cualificado, según Pliego</t>
  </si>
  <si>
    <t>Ensayo presiométrico con al menos un ciclo intermedio de carga-descarga hasta 50 m. de profundidad. En cualquier tipo de sondeo independientemente del  método perforado. Incluido interpretación e informe</t>
  </si>
  <si>
    <t>Ensayo presiométrico con al menos ciclo intermedio de carga-descarga entre 50-100 m. de profundidad.  En cualquier tipo de sondeo independientemente del  método perforado. Incluido interpretación e informe.</t>
  </si>
  <si>
    <t>Ensayo presiométrico con al menos un  ciclo intermedio de carga-descarga a partir de 100 m. de profundidad.  En cualquier tipo de sondeo independientemente del  método perforado. Incluido interpretación e informe.</t>
  </si>
  <si>
    <t>Ensayo dilatométrico en suelos con sonda plana (presión máxima 2 Mpa). Incluso interpretación e informe.</t>
  </si>
  <si>
    <t>Ensayo de permeabilidad Lugeon, hasta 100 m de profundidad. Incluso interpretación e informe</t>
  </si>
  <si>
    <t>Ensayo de permeabilidad Lugeon, a partir de 100 m de profundidad. Incluso interpretación e informe</t>
  </si>
  <si>
    <t>Ensayo de permeabilidad Lefranc a carga variable hasta 100 m de profundidad. Incluso interpretación e informe</t>
  </si>
  <si>
    <t>Ud. Ensayo Vane-test en el interior de un sondeo. Incluso interpretación e informe</t>
  </si>
  <si>
    <t>Calicata  mecánica en suelos de 3 m de profundidad mínima, incluido supervisión y testificación por Técnico cualificado según Pliego, fichas descriptivas, fotografías en color y reposición.</t>
  </si>
  <si>
    <t>Calicata manual de 1,5 m de profundidad mínima en suelos para determinar la existencia de servicios afectados, incluido supervisión y testificación por Técnico cualificado según Pliego, fichas descriptivas, fotografías en color, entibado si fuese necesario a juicio del Responsable del Trabajo y reposición.</t>
  </si>
  <si>
    <t>Calicata manual de 1,5 m de profundidad mínima en pavimento (hormigón, aglomerado etc.) para determinar la existencia de servicios afectados, incluido supervisión y testificación por Técnico cualificado según Pliego, fichas descriptivas, fotografías en color, entibado si fuese necesario a juicio del Responsable del Trabajo y retirada de sobrantes.</t>
  </si>
  <si>
    <t>Calicata de vía mecánica en el talud de la plataforma o entre dos traviesas, de la profundidad que determine el Responsable del Trabajo, incluido supervisión y testificación por Técnico cualificado según Pliego, fichas descriptivas, fotografías en color, reposición y posibles esperas por la circulación de trenes.</t>
  </si>
  <si>
    <t>Calicata de vía  manual en el talud de la plataforma o entre dos traviesas, de la profundidad que determine el Responsable del Trabajo, incluido supervisión y testificación por Técnico cualificado según Pliego, fichas descriptivas, fotografías en color, reposición y posibles esperas por la circulación de trenes.</t>
  </si>
  <si>
    <t>Ud. Ensayo de penetrómetro ligero con puntaza cónica a energía variable PANDA2 o similar. Incluido supervisión e informe de resultados</t>
  </si>
  <si>
    <t>Ensayo de disipación de presiones intersticiales (máximo 1 hora).Incluido interpretación y emisión de informe</t>
  </si>
  <si>
    <t>Ensayo de penetración  estática de cono CPU con medida y registro continuo de resistencia total, en punta y fuste. Incluso interpretación y emisión de informe.</t>
  </si>
  <si>
    <t>Ensayo de penetración  estática de cono CPTU con medida y registro continuo de resistencia total, en punta, en fuste y presión intersticial. Incluso interpretación y emisión de informe.</t>
  </si>
  <si>
    <t>Varilla de acero de 25mm de diámetro para referencia topográfica profunda incluyendo manguitos de empalme, tubo pvc protección, cabeza esférica de nivelación y todos los elementos necesarios para su instalación, incluso arqueta de protección superficial.</t>
  </si>
  <si>
    <t>Auscultación de la plataforma ferroviaria y viales con equipos geo-radar 3D multifrecuencia que opere en el rango entre 100 MHz y 2.000 MHz. Incluyendo toma de datos, procesado, interpretación e informe. Embarcado en Dresina o manualmente hasta 20 km de longitud de investigación. En jornada diurna como nocturna coste de personal incluido.</t>
  </si>
  <si>
    <t>Puesta en obra de cualquier equipo de geofísica, de superficie, de testificación o de otras medidas geofísicas en sondeos, en cada punto de medida y en cada sondeo</t>
  </si>
  <si>
    <t>Determinación del peso específico de las partículas sólidas</t>
  </si>
  <si>
    <t>Ensayo de carga puntual Franklin en al menos 10 fragmentos</t>
  </si>
  <si>
    <t>Ensayo triaxial en roca, sobre una probeta, incluso tallado (por punto)</t>
  </si>
  <si>
    <t>Ensayo de corte directo de una probeta en  roca, incluso tallado. (por punto)</t>
  </si>
  <si>
    <t>Prueba de penetración dinámica Borros, DPH ó DPSH, de profundidad  ≤10m, incluido supervisión y emisión de informe de resultados</t>
  </si>
  <si>
    <t>Posicionamiento de señalizaciones, cortes de tráfico, (salvo indicación en contra), cortes de bionda, etc en los puntos de investigación que sea necesario, por empresa homologada y especializada. Diurno o nocturno.</t>
  </si>
  <si>
    <t xml:space="preserve">Toma de muestra a rotación de pequeño diámetro en cualquier dirección en cualquier tipo de terreno,  mediante perforadora mecánica manual, hasta 1 m de longitud. Incluido generador, reposición con mortero, baldosa etc, reportaje fotográfico y ficha descriptiva. </t>
  </si>
  <si>
    <t>Jornada de alquiler de equipos de iluminación (incluido generador), mínimo dos focos de potencia suficiente</t>
  </si>
  <si>
    <t>Horas de parada de máquina de sondeos ajenas al adjudicatario</t>
  </si>
  <si>
    <t>UT013</t>
  </si>
  <si>
    <t>US032</t>
  </si>
  <si>
    <t>UP004</t>
  </si>
  <si>
    <t>UP005</t>
  </si>
  <si>
    <t>UF005</t>
  </si>
  <si>
    <t>UF006</t>
  </si>
  <si>
    <t>UF011</t>
  </si>
  <si>
    <t>UF012</t>
  </si>
  <si>
    <t>UF021</t>
  </si>
  <si>
    <t>UF022</t>
  </si>
  <si>
    <t>UF023</t>
  </si>
  <si>
    <t>UF024</t>
  </si>
  <si>
    <t>UF025</t>
  </si>
  <si>
    <t>UF026</t>
  </si>
  <si>
    <t>UF027</t>
  </si>
  <si>
    <t>UF028</t>
  </si>
  <si>
    <t>UF029</t>
  </si>
  <si>
    <t>UF030</t>
  </si>
  <si>
    <t>UF031</t>
  </si>
  <si>
    <t>UF032</t>
  </si>
  <si>
    <t>UF033</t>
  </si>
  <si>
    <t>UF034</t>
  </si>
  <si>
    <t>UF035</t>
  </si>
  <si>
    <t>UF036</t>
  </si>
  <si>
    <t>UF037</t>
  </si>
  <si>
    <t>UH0012</t>
  </si>
  <si>
    <t>Importe total
(IVA no incluido)</t>
  </si>
  <si>
    <t>Importe total
(IVA incluido)</t>
  </si>
  <si>
    <t>Importe de licitación
(IVA no incluido)</t>
  </si>
  <si>
    <r>
      <t>m</t>
    </r>
    <r>
      <rPr>
        <vertAlign val="superscript"/>
        <sz val="11"/>
        <rFont val="Calibri"/>
        <family val="2"/>
        <scheme val="minor"/>
      </rPr>
      <t>2</t>
    </r>
  </si>
  <si>
    <r>
      <t xml:space="preserve">Tubo ranurado de PVC-U/HDPE (tipo Preussag) de espesor de pared mínimo </t>
    </r>
    <r>
      <rPr>
        <sz val="11"/>
        <rFont val="Calibri"/>
        <family val="2"/>
      </rPr>
      <t>≥</t>
    </r>
    <r>
      <rPr>
        <sz val="11"/>
        <rFont val="Calibri"/>
        <family val="2"/>
        <scheme val="minor"/>
      </rPr>
      <t xml:space="preserve"> 4 mm, ranurado o ciego, con  Ø ≥60 mm útil, roscado y ranurado en fábrica, instalado en el interior de sondeo.</t>
    </r>
  </si>
  <si>
    <r>
      <t xml:space="preserve">Tubo ranurado de PVC-U/HDPE de espesor de pared mínimo </t>
    </r>
    <r>
      <rPr>
        <sz val="11"/>
        <rFont val="Calibri"/>
        <family val="2"/>
      </rPr>
      <t>≥</t>
    </r>
    <r>
      <rPr>
        <sz val="11"/>
        <rFont val="Calibri"/>
        <family val="2"/>
        <scheme val="minor"/>
      </rPr>
      <t xml:space="preserve"> 4 mm, ranurado o ciego, con  Ø ≥80 mm útil, roscado y ranurado en fábrica, instalado en el interior de sondeo.</t>
    </r>
  </si>
  <si>
    <t>Jornada de trabajo en horario diurno de piloto, superpiloto o encargado de trabajos, incluidos transporte y dietas. (ÁMBITO DE LOS TRABAJOS EN GEOLOGÍA, GEOTECNÍA E HIDROLOGÍA)</t>
  </si>
  <si>
    <t>Jornada de trabajo en horario nocturno o festivo de piloto, superpiloto o encargado de trabajos, incluidos transporte y dietas.(ÁMBITO DE LOS TRABAJOS EN GEOLOGÍA, GEOTECNÍA E HIDROLOGÍA)</t>
  </si>
  <si>
    <t>L075</t>
  </si>
  <si>
    <t>REAJUSTE DE DISEÑO</t>
  </si>
  <si>
    <t>Reajuste de diseño dentro del objeto de contrato y de este mismo proyecto</t>
  </si>
  <si>
    <t>Ensayo de bombeo, incluyendo desplazamiento de maquinaria de bombeo y auxiliar, limpieza y desarrollo del pozo, bombeos escalonados y recuperación en pozo y piezómetros anexos, sistema de evacuación del agua bombeada y todos los medios auxiliares necesarios. Duración del ensayo de bombeo y recuperación propiamente dichos de 24 horas</t>
  </si>
  <si>
    <t>Varilla de acero inoxidable para extensómetro de varilla, incluido vaina de pvc y elementos de unión, así como todos los elementos necesarios para su instalación, incluida arqueta de protección superficial.</t>
  </si>
  <si>
    <t>Calicata manual de 1,5 m de profundidad mínima en pavimento (hormigón, aglomerado etc.) para la inspección de  cimentaciones, incluidas fichas descriptivas, fotografías en color, medidas entibado si fuese necesario a juicio del Responsable del Trabajo y retirada de sobrantes</t>
  </si>
  <si>
    <t xml:space="preserve">Determinación de granulometría por tamizado. </t>
  </si>
  <si>
    <t xml:space="preserve">Granulometría por doble hidrómetro, dispersabilidad. </t>
  </si>
  <si>
    <t xml:space="preserve">Ensayo de desgaste Los Ángeles. </t>
  </si>
  <si>
    <t>Ensayos de laboratorio en muestra de balasto de plataforma-reutilización (Contaje visual del porcentaje de caliza y/o dolomía, contenido en MO, partículas alteradas o blandas. Determinación del porcentaje de caras de fracturas de partículas de árido grueso. Ensayos de granulometría; porcentaje que pasa por el tamiz 63, 50, 40, 31,5 y 22,4,  porcentaje que pasa por el tamiz: 0,50, porcentaje que pasa por el tamiz: 0,063. Ensayo Índice de forma, (únicamente el material retenido por el tamiz 22,4. Longitud de las piedras. Este ensayo se corresponde con la categoría “A” de la norma UNE-EN 13450:2003. Ensayo de Los Ángeles (con las especificaciones el anejo C de la norma UNE-EN- 13450:2003))</t>
  </si>
  <si>
    <t>Abono fijo por transporte de cada equipo de maquinaria de perforación de pozos, incluida perforadora, compresor, bombas y demás medios auxiliares</t>
  </si>
  <si>
    <t>Abono fijo por transporte al área de trabajos de penetrómetro dinámico, Vane-test, equipo de placa de carga, presiómetro, dilatometría, equipo de geofísica de superficie, equipo de geofísica en sondeos, equipo topográfico, testiguera (incluido generador),  etc.</t>
  </si>
  <si>
    <t>Emplazamiento de cualquier tipo de maquinaria tanto en horario diurno como nocturno en la zona a reconocer que  precise de medios especiales, grúa etc. . Incluido ida y vuelta</t>
  </si>
  <si>
    <t>Recargo por perforación inclinada en sentido ascendente para cualquier inclinación y longitud.</t>
  </si>
  <si>
    <t>Recargo por perforación con batería triple.</t>
  </si>
  <si>
    <t>Caja portatestigos de cartón parafinado o de plástico incluido fotografía en color y transporte a almacén.</t>
  </si>
  <si>
    <t>Inspección de sondeos mediante videocámara con registro óptico o acústico y almacenaje de la información en soporte visual.</t>
  </si>
  <si>
    <t>Toma de muestra inalterada con tomamuestras tipo Shelby, durante la perforación de un sondeo.</t>
  </si>
  <si>
    <t>Ensayo de permeabilidad Lefranc a carga constante hasta 100 m de profundidad. Incluso interpretación e informe</t>
  </si>
  <si>
    <t>Toma de muestra de hasta 5 kg de peso, en bolsa o bote herméticamente cerrado en  calicata.</t>
  </si>
  <si>
    <t xml:space="preserve">Toma de muestra en saco o sacos de &gt;60 kg de peso, en calicata. </t>
  </si>
  <si>
    <t>Toma de muestra en saco o sacos de &gt;60 kg de peso, en cantera o zona canterables, acopio u otros puntos, incluido desplazamiento.</t>
  </si>
  <si>
    <r>
      <t xml:space="preserve">Prueba de penetración dinámica DPH ó DPSH en vía, en el talud de la plataforma o entre traviesas, de profundidad  </t>
    </r>
    <r>
      <rPr>
        <sz val="11"/>
        <rFont val="Calibri"/>
        <family val="2"/>
      </rPr>
      <t>≤10m, incluidas posibles esperas por la circulación de trenes supervisión y emisión de informe de resultados.</t>
    </r>
  </si>
  <si>
    <t>Auscultación de la plataforma ferroviaria y viales con equipos goe-radar 3D multifrecuencia que opere en el rango entre 100 MHz y 2.000 MHz. Incluyendo toma de datos, procesado, interpretación e informe. Embarcado en Dresina desde 20 km de longitud de investigación. En jornada diurna como nocturna coste de personal incluido</t>
  </si>
  <si>
    <t>Suministro, transporte  e instalación completa de piezómetro de cuerda vibrante hasta 25 m de profundidad, incluyendo todos los medios auxiliares necesarios, para su instalación, engravillado o cementado, tapón con lechada de cemento, bentonita-cemento o mortero, incluso tiempos de espera y cableado.</t>
  </si>
  <si>
    <t>Recargo de instalación completa de piezómetro de cuerda vibrante a partir de 25 m de profundidad, incluyendo todos los medios auxiliares necesarios, para su instalación, engravillado o cementado, tapón con lechada de cemento, bentonita-cemento o mortero, incluso tiempos de espera y cableado.</t>
  </si>
  <si>
    <t>Jornada de Equipo Técnico para lectura de piezómetro de cuerda vibrante tanto en jornada diurna como nocturna  provistos de los equipos necesarios, incluidos gastos de desplazamiento y manutención, vehículo de obra y nota técnica de resultados con gráficas y tablas de evolución de los movimientos.</t>
  </si>
  <si>
    <t>Jornada de Equipo Técnico para instalación de sistemas de auscultación tanto en en jornada diurna como nocturna provisto del equipo necesario y suministro de materiales para instalación. Se incluyen dietas, gastos de manutención y vehículo de obra.</t>
  </si>
  <si>
    <t>Jornada de Equipo Técnico para lectura de sistemas de auscultación tanto en jornada diurna como nocturna provistos de los equipos necesarios para toma de lecturas de instrumentación, incluidos gastos de desplazamiento y manutención, vehículo de obra y nota técnica de resultados con gráficas y tablas de evolución de los movimientos.</t>
  </si>
  <si>
    <t>Jornada de retroexcavadora en el caso que proceda y aprobado por el responsable de los trabajos. Tanto en jornada diurna como nocturna</t>
  </si>
  <si>
    <t>Jornada de alquiler de plataforma para desplazamiento por vía. Jornada diurna o nocturna.</t>
  </si>
  <si>
    <t>Jornada de alquiler de vehículo de empuje para desplazamiento por vía. Jornada diurno o nocturna.Incluido conductor homologado para traslados por vía, incluidos transporte y dietas.</t>
  </si>
  <si>
    <t>Jornada de alquiler de retroexcavadora con diplori para desplazamiento por vía. Jornada diurna o nocturna. Incluido conductor homologado para traslados por vía, incluidos transporte y dietas.</t>
  </si>
  <si>
    <t>Jornada de alquiler de andamio  para trabajos en altura (Diurno y nocturno) incluido trabajos en vía, desplazamiento para su puesta en obra, montajes y desmontajes, traslados y emplazamientos.</t>
  </si>
  <si>
    <t>Jornada de alquiler de vehículo con cesta elevadora  para trabajos en altura (Diurno y nocturno) incluido trabajos en vía, maquinista, desplazamiento para su puesta en obra, traslados y emplazamientos.</t>
  </si>
  <si>
    <t>Jornada de alquiler de ferrocamión o similar con plataforma y grúa para desplazamiento por vía. Jornada diurna o nocturna. Incluido conductor homologado para traslados por vía, incluidos transporte y dietas.</t>
  </si>
  <si>
    <t>OFERTA ECONÓMICA EXPEDIENTE 20200512-00270</t>
  </si>
  <si>
    <t>CENTRO: MADRID, CASTILLA LA MANCHA Y VALENCIANA</t>
  </si>
  <si>
    <t>De técnico cualificado para la realización de trabajos de gabinete diferentes a los de montaje de informes de los trabajos realizados</t>
  </si>
  <si>
    <t>De técnico cualificado para la realización de trabajos de campo diferentes a los propios de supervisión, etc. Transporte y dietas incluidos</t>
  </si>
  <si>
    <t>Importe Unidad máximo (IVA no INCLUIDO)</t>
  </si>
  <si>
    <t>Importe total máximo (IVA NO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</si>
</sst>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_);[Red]\(#,##0\)"/>
    <numFmt numFmtId="165" formatCode="_-* #,##0.00\ [$€-C0A]_-;\-* #,##0.00\ [$€-C0A]_-;_-* &quot;-&quot;??\ [$€-C0A]_-;_-@_-"/>
    <numFmt numFmtId="166" formatCode="_-* #,##0.00\ _€_-;\-* #,##0.00\ _€_-;_-* \-??\ _€_-;_-@_-"/>
    <numFmt numFmtId="167" formatCode="#,##0.00\ &quot;€&quot;"/>
  </numFmts>
  <fonts count="17"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sz val="10"/>
      <name val="Arial"/>
      <family val="2"/>
    </font>
    <font>
      <sz val="8"/>
      <name val="Calibri"/>
      <family val="2"/>
      <scheme val="minor"/>
    </font>
    <font>
      <sz val="12"/>
      <name val="Arial"/>
      <family val="2"/>
    </font>
    <font>
      <b/>
      <sz val="14"/>
      <color theme="1"/>
      <name val="Calibri"/>
      <family val="2"/>
      <scheme val="minor"/>
    </font>
    <font>
      <b/>
      <sz val="11"/>
      <color rgb="FF000000"/>
      <name val="Calibri"/>
      <family val="2"/>
    </font>
    <font>
      <b/>
      <sz val="11"/>
      <color theme="1"/>
      <name val="Calibri"/>
      <family val="2"/>
      <scheme val="minor"/>
    </font>
    <font>
      <b/>
      <u/>
      <sz val="11"/>
      <color theme="1"/>
      <name val="Arial"/>
      <family val="2"/>
    </font>
    <font>
      <b/>
      <sz val="11"/>
      <color rgb="FF000000"/>
      <name val="Calibri"/>
      <family val="2"/>
      <scheme val="minor"/>
    </font>
    <font>
      <b/>
      <sz val="11"/>
      <name val="Calibri"/>
      <family val="2"/>
      <scheme val="minor"/>
    </font>
    <font>
      <sz val="11"/>
      <name val="Calibri"/>
      <family val="2"/>
      <scheme val="minor"/>
    </font>
    <font>
      <sz val="11"/>
      <name val="Calibri"/>
      <family val="2"/>
    </font>
    <font>
      <vertAlign val="superscript"/>
      <sz val="11"/>
      <name val="Calibri"/>
      <family val="2"/>
      <scheme val="minor"/>
    </font>
    <font>
      <sz val="11"/>
      <color theme="1"/>
      <name val="Calibri"/>
      <family val="2"/>
    </font>
  </fonts>
  <fills count="10">
    <fill>
      <patternFill patternType="none"/>
    </fill>
    <fill>
      <patternFill patternType="gray125"/>
    </fill>
    <fill>
      <patternFill patternType="solid">
        <fgColor theme="4"/>
      </patternFill>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theme="3" tint="0.79998168889431442"/>
        <bgColor indexed="64"/>
      </patternFill>
    </fill>
    <fill>
      <patternFill patternType="solid">
        <fgColor rgb="FFB8CCE4"/>
        <bgColor indexed="64"/>
      </patternFill>
    </fill>
    <fill>
      <patternFill patternType="solid">
        <fgColor theme="4"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2" fillId="2" borderId="0" applyNumberFormat="0" applyBorder="0" applyAlignment="0" applyProtection="0"/>
    <xf numFmtId="164" fontId="3" fillId="0" borderId="0"/>
    <xf numFmtId="0" fontId="4" fillId="0" borderId="0"/>
    <xf numFmtId="44" fontId="1" fillId="0" borderId="0" applyFont="0" applyFill="0" applyBorder="0" applyAlignment="0" applyProtection="0"/>
    <xf numFmtId="166" fontId="6" fillId="0" borderId="0" applyFill="0" applyBorder="0" applyAlignment="0" applyProtection="0"/>
  </cellStyleXfs>
  <cellXfs count="87">
    <xf numFmtId="0" fontId="0" fillId="0" borderId="0" xfId="0"/>
    <xf numFmtId="165" fontId="0" fillId="5" borderId="1" xfId="0" applyNumberFormat="1" applyFont="1" applyFill="1" applyBorder="1" applyAlignment="1">
      <alignment vertical="center"/>
    </xf>
    <xf numFmtId="0" fontId="8" fillId="0" borderId="0" xfId="0" applyFont="1" applyFill="1" applyBorder="1" applyAlignment="1">
      <alignment horizontal="center" vertical="center" wrapText="1"/>
    </xf>
    <xf numFmtId="167" fontId="0" fillId="0" borderId="0" xfId="1" applyNumberFormat="1" applyFont="1"/>
    <xf numFmtId="0" fontId="9" fillId="8" borderId="1" xfId="0" applyFont="1" applyFill="1" applyBorder="1" applyAlignment="1">
      <alignment horizontal="center" vertical="center" wrapText="1"/>
    </xf>
    <xf numFmtId="0" fontId="0" fillId="0" borderId="0" xfId="0" applyFont="1"/>
    <xf numFmtId="4" fontId="0" fillId="0" borderId="0" xfId="0" applyNumberFormat="1" applyFont="1"/>
    <xf numFmtId="0" fontId="10" fillId="0" borderId="0" xfId="0" applyFont="1" applyAlignment="1">
      <alignment horizontal="right" vertical="center"/>
    </xf>
    <xf numFmtId="0" fontId="11" fillId="7" borderId="7" xfId="0" applyFont="1" applyFill="1" applyBorder="1" applyAlignment="1">
      <alignment horizontal="center" vertical="center" wrapText="1"/>
    </xf>
    <xf numFmtId="4" fontId="11" fillId="7" borderId="8" xfId="0" applyNumberFormat="1" applyFont="1" applyFill="1" applyBorder="1" applyAlignment="1">
      <alignment horizontal="center" vertical="center" wrapText="1"/>
    </xf>
    <xf numFmtId="2" fontId="13" fillId="0" borderId="1" xfId="4" applyNumberFormat="1" applyFont="1" applyFill="1" applyBorder="1" applyAlignment="1">
      <alignment horizontal="center" vertical="center" shrinkToFit="1"/>
    </xf>
    <xf numFmtId="2" fontId="13" fillId="0" borderId="1" xfId="3" applyNumberFormat="1" applyFont="1" applyFill="1" applyBorder="1" applyAlignment="1">
      <alignment horizontal="center" vertical="center" shrinkToFit="1"/>
    </xf>
    <xf numFmtId="2" fontId="13" fillId="0" borderId="1" xfId="4" applyNumberFormat="1" applyFont="1" applyFill="1" applyBorder="1" applyAlignment="1">
      <alignment horizontal="left" vertical="center" wrapText="1" shrinkToFit="1"/>
    </xf>
    <xf numFmtId="165" fontId="13" fillId="0" borderId="1" xfId="1" applyNumberFormat="1" applyFont="1" applyFill="1" applyBorder="1" applyAlignment="1">
      <alignment horizontal="center" vertical="center" shrinkToFit="1"/>
    </xf>
    <xf numFmtId="4" fontId="13" fillId="0" borderId="1" xfId="3" applyNumberFormat="1" applyFont="1" applyFill="1" applyBorder="1" applyAlignment="1">
      <alignment horizontal="center" vertical="center" shrinkToFit="1"/>
    </xf>
    <xf numFmtId="165" fontId="0" fillId="0" borderId="0" xfId="0" applyNumberFormat="1" applyFont="1"/>
    <xf numFmtId="0" fontId="0" fillId="0" borderId="0" xfId="0" applyFont="1" applyFill="1"/>
    <xf numFmtId="164" fontId="13" fillId="0" borderId="1" xfId="2" applyNumberFormat="1" applyFont="1" applyFill="1" applyBorder="1" applyAlignment="1">
      <alignment horizontal="center" vertical="center" shrinkToFit="1"/>
    </xf>
    <xf numFmtId="2" fontId="13" fillId="0" borderId="1" xfId="4" applyNumberFormat="1" applyFont="1" applyBorder="1" applyAlignment="1">
      <alignment horizontal="left" vertical="center" wrapText="1" shrinkToFit="1"/>
    </xf>
    <xf numFmtId="2" fontId="13" fillId="0" borderId="1" xfId="3" applyNumberFormat="1" applyFont="1" applyFill="1" applyBorder="1" applyAlignment="1">
      <alignment horizontal="left" vertical="center" wrapText="1" shrinkToFit="1"/>
    </xf>
    <xf numFmtId="2" fontId="13" fillId="4" borderId="1" xfId="4" applyNumberFormat="1" applyFont="1" applyFill="1" applyBorder="1" applyAlignment="1">
      <alignment horizontal="left" vertical="center" wrapText="1" shrinkToFit="1"/>
    </xf>
    <xf numFmtId="2" fontId="13" fillId="0" borderId="1" xfId="4" applyNumberFormat="1" applyFont="1" applyFill="1" applyBorder="1" applyAlignment="1">
      <alignment horizontal="left" vertical="center" shrinkToFit="1"/>
    </xf>
    <xf numFmtId="2" fontId="13" fillId="0" borderId="1" xfId="4" applyNumberFormat="1" applyFont="1" applyFill="1" applyBorder="1" applyAlignment="1">
      <alignment horizontal="left" vertical="center" wrapText="1"/>
    </xf>
    <xf numFmtId="0" fontId="0" fillId="4" borderId="0" xfId="0" applyFont="1" applyFill="1"/>
    <xf numFmtId="2" fontId="13" fillId="4" borderId="1" xfId="3" applyNumberFormat="1" applyFont="1" applyFill="1" applyBorder="1" applyAlignment="1">
      <alignment horizontal="center" vertical="center" shrinkToFit="1"/>
    </xf>
    <xf numFmtId="165" fontId="13" fillId="4" borderId="1" xfId="1" applyNumberFormat="1" applyFont="1" applyFill="1" applyBorder="1" applyAlignment="1">
      <alignment horizontal="center" vertical="center" shrinkToFit="1"/>
    </xf>
    <xf numFmtId="4" fontId="13" fillId="4" borderId="1" xfId="3" applyNumberFormat="1" applyFont="1" applyFill="1" applyBorder="1" applyAlignment="1">
      <alignment horizontal="center" vertical="center" shrinkToFit="1"/>
    </xf>
    <xf numFmtId="0" fontId="0" fillId="0" borderId="0" xfId="0" applyFont="1" applyAlignment="1">
      <alignment wrapText="1"/>
    </xf>
    <xf numFmtId="2" fontId="13" fillId="0" borderId="1" xfId="3" applyNumberFormat="1" applyFont="1" applyFill="1" applyBorder="1" applyAlignment="1">
      <alignment horizontal="center" vertical="center" wrapText="1" shrinkToFit="1"/>
    </xf>
    <xf numFmtId="4" fontId="13" fillId="0" borderId="1" xfId="3" applyNumberFormat="1" applyFont="1" applyFill="1" applyBorder="1" applyAlignment="1">
      <alignment horizontal="center" vertical="center" wrapText="1" shrinkToFit="1"/>
    </xf>
    <xf numFmtId="4" fontId="13" fillId="0" borderId="5" xfId="3" applyNumberFormat="1" applyFont="1" applyFill="1" applyBorder="1" applyAlignment="1">
      <alignment horizontal="center" vertical="center" shrinkToFit="1"/>
    </xf>
    <xf numFmtId="165" fontId="13" fillId="0" borderId="5" xfId="1" applyNumberFormat="1" applyFont="1" applyFill="1" applyBorder="1" applyAlignment="1">
      <alignment horizontal="center" vertical="center" shrinkToFit="1"/>
    </xf>
    <xf numFmtId="164" fontId="12" fillId="3" borderId="1" xfId="2" applyNumberFormat="1" applyFont="1" applyFill="1" applyBorder="1" applyAlignment="1">
      <alignment horizontal="center" vertical="center" shrinkToFit="1"/>
    </xf>
    <xf numFmtId="164" fontId="12" fillId="3" borderId="1" xfId="2" applyNumberFormat="1" applyFont="1" applyFill="1" applyBorder="1" applyAlignment="1">
      <alignment horizontal="center" vertical="center" wrapText="1" shrinkToFit="1"/>
    </xf>
    <xf numFmtId="4" fontId="12" fillId="3" borderId="1" xfId="2" applyNumberFormat="1" applyFont="1" applyFill="1" applyBorder="1" applyAlignment="1">
      <alignment horizontal="center" vertical="center" wrapText="1" shrinkToFit="1"/>
    </xf>
    <xf numFmtId="167" fontId="12" fillId="3" borderId="1" xfId="1" applyNumberFormat="1" applyFont="1" applyFill="1" applyBorder="1" applyAlignment="1">
      <alignment horizontal="center" vertical="center" wrapText="1" shrinkToFit="1"/>
    </xf>
    <xf numFmtId="0" fontId="0" fillId="0" borderId="1" xfId="0" applyFont="1" applyBorder="1" applyAlignment="1">
      <alignment horizontal="center" vertical="center" shrinkToFit="1"/>
    </xf>
    <xf numFmtId="44" fontId="16" fillId="5" borderId="1" xfId="0" applyNumberFormat="1" applyFont="1" applyFill="1" applyBorder="1" applyAlignment="1">
      <alignment vertical="center" wrapText="1"/>
    </xf>
    <xf numFmtId="0" fontId="0" fillId="0" borderId="0" xfId="0" applyFont="1" applyAlignment="1">
      <alignment horizontal="center"/>
    </xf>
    <xf numFmtId="44" fontId="0" fillId="0" borderId="0" xfId="0" applyNumberFormat="1" applyFont="1"/>
    <xf numFmtId="167" fontId="8" fillId="0" borderId="1" xfId="0" applyNumberFormat="1" applyFont="1" applyBorder="1" applyAlignment="1">
      <alignment horizontal="center" vertical="center"/>
    </xf>
    <xf numFmtId="0" fontId="0" fillId="0" borderId="0" xfId="0" applyFont="1" applyBorder="1" applyAlignment="1">
      <alignment horizontal="center" vertical="center" shrinkToFit="1"/>
    </xf>
    <xf numFmtId="2" fontId="13" fillId="0" borderId="0" xfId="4" applyNumberFormat="1" applyFont="1" applyFill="1" applyBorder="1" applyAlignment="1">
      <alignment horizontal="left" vertical="center" wrapText="1" shrinkToFit="1"/>
    </xf>
    <xf numFmtId="165" fontId="13" fillId="0" borderId="0" xfId="1" applyNumberFormat="1" applyFont="1" applyFill="1" applyBorder="1" applyAlignment="1">
      <alignment horizontal="center" vertical="center" shrinkToFit="1"/>
    </xf>
    <xf numFmtId="4" fontId="13" fillId="0" borderId="0" xfId="3" applyNumberFormat="1" applyFont="1" applyFill="1" applyBorder="1" applyAlignment="1">
      <alignment horizontal="center" vertical="center" shrinkToFit="1"/>
    </xf>
    <xf numFmtId="0" fontId="0" fillId="9" borderId="1" xfId="0" applyFont="1" applyFill="1" applyBorder="1" applyAlignment="1">
      <alignment horizontal="center" vertical="center" shrinkToFit="1"/>
    </xf>
    <xf numFmtId="167" fontId="0" fillId="0" borderId="0" xfId="0" applyNumberFormat="1" applyFont="1"/>
    <xf numFmtId="167" fontId="8" fillId="0" borderId="23" xfId="0" applyNumberFormat="1" applyFont="1" applyBorder="1" applyAlignment="1">
      <alignment horizontal="center" vertical="center"/>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167" fontId="0" fillId="5" borderId="1" xfId="1" applyNumberFormat="1" applyFont="1" applyFill="1" applyBorder="1" applyAlignment="1" applyProtection="1">
      <alignment vertical="center"/>
      <protection locked="0"/>
    </xf>
    <xf numFmtId="0" fontId="11" fillId="7" borderId="25" xfId="0" applyFont="1" applyFill="1" applyBorder="1" applyAlignment="1">
      <alignment horizontal="center" vertical="center" wrapText="1"/>
    </xf>
    <xf numFmtId="164" fontId="12" fillId="3" borderId="2" xfId="2" applyNumberFormat="1" applyFont="1" applyFill="1" applyBorder="1" applyAlignment="1">
      <alignment horizontal="center" vertical="center" shrinkToFit="1"/>
    </xf>
    <xf numFmtId="164" fontId="12" fillId="3" borderId="3" xfId="2" applyNumberFormat="1" applyFont="1" applyFill="1" applyBorder="1" applyAlignment="1">
      <alignment horizontal="center" vertical="center" shrinkToFit="1"/>
    </xf>
    <xf numFmtId="164" fontId="12" fillId="3" borderId="4" xfId="2" applyNumberFormat="1"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1" xfId="0" applyFont="1" applyBorder="1" applyAlignment="1" applyProtection="1">
      <alignment horizontal="center"/>
      <protection locked="0"/>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4" xfId="0" applyFont="1" applyFill="1" applyBorder="1" applyAlignment="1">
      <alignment horizontal="center" vertical="center"/>
    </xf>
    <xf numFmtId="164" fontId="12" fillId="3" borderId="2" xfId="2" applyNumberFormat="1" applyFont="1" applyFill="1" applyBorder="1" applyAlignment="1">
      <alignment horizontal="center" vertical="center"/>
    </xf>
    <xf numFmtId="164" fontId="12" fillId="3" borderId="3" xfId="2" applyNumberFormat="1" applyFont="1" applyFill="1" applyBorder="1" applyAlignment="1">
      <alignment horizontal="center" vertical="center"/>
    </xf>
    <xf numFmtId="164" fontId="12" fillId="3" borderId="4" xfId="2" applyNumberFormat="1" applyFont="1" applyFill="1" applyBorder="1" applyAlignment="1">
      <alignment horizontal="center" vertical="center"/>
    </xf>
    <xf numFmtId="165" fontId="13" fillId="9" borderId="2" xfId="1" applyNumberFormat="1" applyFont="1" applyFill="1" applyBorder="1" applyAlignment="1">
      <alignment horizontal="center" vertical="center" shrinkToFit="1"/>
    </xf>
    <xf numFmtId="165" fontId="13" fillId="9" borderId="3" xfId="1" applyNumberFormat="1" applyFont="1" applyFill="1" applyBorder="1" applyAlignment="1">
      <alignment horizontal="center" vertical="center" shrinkToFit="1"/>
    </xf>
    <xf numFmtId="165" fontId="13" fillId="9" borderId="4" xfId="1" applyNumberFormat="1" applyFont="1" applyFill="1" applyBorder="1" applyAlignment="1">
      <alignment horizontal="center" vertical="center" shrinkToFit="1"/>
    </xf>
    <xf numFmtId="0" fontId="0" fillId="0" borderId="17"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164" fontId="12" fillId="3" borderId="9" xfId="2" applyNumberFormat="1" applyFont="1" applyFill="1" applyBorder="1" applyAlignment="1">
      <alignment horizontal="center" vertical="center" shrinkToFit="1"/>
    </xf>
    <xf numFmtId="164" fontId="12" fillId="3" borderId="10" xfId="2" applyNumberFormat="1" applyFont="1" applyFill="1" applyBorder="1" applyAlignment="1">
      <alignment horizontal="center" vertical="center" shrinkToFit="1"/>
    </xf>
    <xf numFmtId="164" fontId="12" fillId="3" borderId="24" xfId="2" applyNumberFormat="1" applyFont="1" applyFill="1" applyBorder="1" applyAlignment="1">
      <alignment horizontal="center" vertical="center" shrinkToFit="1"/>
    </xf>
    <xf numFmtId="164" fontId="12" fillId="3" borderId="11" xfId="2" applyNumberFormat="1" applyFont="1" applyFill="1" applyBorder="1" applyAlignment="1">
      <alignment horizontal="center" vertical="center" shrinkToFit="1"/>
    </xf>
  </cellXfs>
  <cellStyles count="7">
    <cellStyle name="Énfasis1" xfId="2" builtinId="29"/>
    <cellStyle name="Millares 2" xfId="6" xr:uid="{00000000-0005-0000-0000-000001000000}"/>
    <cellStyle name="Moneda" xfId="1" builtinId="4"/>
    <cellStyle name="Moneda 2" xfId="5" xr:uid="{00000000-0005-0000-0000-000003000000}"/>
    <cellStyle name="Normal" xfId="0" builtinId="0"/>
    <cellStyle name="Normal_A" xfId="3" xr:uid="{00000000-0005-0000-0000-000005000000}"/>
    <cellStyle name="Normal_Datos Precios Sondeos Adjudicatarios primeros tramos" xfId="4" xr:uid="{00000000-0005-0000-0000-000006000000}"/>
  </cellStyles>
  <dxfs count="17">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
      <fill>
        <patternFill>
          <bgColor theme="7"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143742</xdr:colOff>
      <xdr:row>0</xdr:row>
      <xdr:rowOff>185308</xdr:rowOff>
    </xdr:from>
    <xdr:to>
      <xdr:col>3</xdr:col>
      <xdr:colOff>50801</xdr:colOff>
      <xdr:row>2</xdr:row>
      <xdr:rowOff>113160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10442" y="185308"/>
          <a:ext cx="1237384" cy="3088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4"/>
  <sheetViews>
    <sheetView tabSelected="1" topLeftCell="A265" zoomScale="90" zoomScaleNormal="90" workbookViewId="0">
      <selection activeCell="I10" sqref="I10"/>
    </sheetView>
  </sheetViews>
  <sheetFormatPr baseColWidth="10" defaultRowHeight="15" x14ac:dyDescent="0.25"/>
  <cols>
    <col min="1" max="1" width="4" style="5" customWidth="1"/>
    <col min="2" max="2" width="11.42578125" style="5"/>
    <col min="3" max="3" width="8.5703125" style="5" customWidth="1"/>
    <col min="4" max="4" width="82.5703125" style="5" customWidth="1"/>
    <col min="5" max="5" width="25.140625" style="5" customWidth="1"/>
    <col min="6" max="6" width="14.5703125" style="6" customWidth="1"/>
    <col min="7" max="7" width="21.140625" style="5" customWidth="1"/>
    <col min="8" max="8" width="30.42578125" style="3" customWidth="1"/>
    <col min="9" max="9" width="23" style="5" customWidth="1"/>
    <col min="10" max="10" width="11.42578125" style="5"/>
    <col min="11" max="11" width="14.140625" style="5" bestFit="1" customWidth="1"/>
    <col min="12" max="16384" width="11.42578125" style="5"/>
  </cols>
  <sheetData>
    <row r="1" spans="1:11" x14ac:dyDescent="0.25">
      <c r="A1" s="55"/>
      <c r="B1" s="55"/>
      <c r="C1" s="55"/>
      <c r="D1" s="55"/>
      <c r="E1" s="55"/>
      <c r="F1" s="55"/>
      <c r="G1" s="55"/>
    </row>
    <row r="2" spans="1:11" x14ac:dyDescent="0.25">
      <c r="A2" s="2"/>
      <c r="B2" s="2"/>
      <c r="C2" s="2"/>
      <c r="D2" s="2"/>
      <c r="E2" s="2"/>
      <c r="F2" s="2"/>
      <c r="G2" s="2"/>
    </row>
    <row r="3" spans="1:11" ht="15.75" thickBot="1" x14ac:dyDescent="0.3">
      <c r="A3" s="2"/>
      <c r="B3" s="2"/>
      <c r="C3" s="2"/>
      <c r="D3" s="2"/>
      <c r="E3" s="2"/>
      <c r="F3" s="2"/>
      <c r="G3" s="2"/>
    </row>
    <row r="4" spans="1:11" ht="19.5" thickBot="1" x14ac:dyDescent="0.3">
      <c r="B4" s="58" t="s">
        <v>535</v>
      </c>
      <c r="C4" s="59"/>
      <c r="D4" s="59"/>
      <c r="E4" s="59"/>
      <c r="F4" s="59"/>
      <c r="G4" s="59"/>
      <c r="H4" s="59"/>
      <c r="I4" s="60"/>
    </row>
    <row r="5" spans="1:11" ht="19.5" thickBot="1" x14ac:dyDescent="0.3">
      <c r="B5" s="58" t="s">
        <v>536</v>
      </c>
      <c r="C5" s="59"/>
      <c r="D5" s="59"/>
      <c r="E5" s="59"/>
      <c r="F5" s="59"/>
      <c r="G5" s="59"/>
      <c r="H5" s="59"/>
      <c r="I5" s="60"/>
    </row>
    <row r="7" spans="1:11" x14ac:dyDescent="0.25">
      <c r="B7" s="61" t="s">
        <v>368</v>
      </c>
      <c r="C7" s="62"/>
      <c r="D7" s="63"/>
      <c r="E7" s="63"/>
      <c r="F7" s="63"/>
      <c r="G7" s="63"/>
      <c r="H7" s="63"/>
      <c r="I7" s="63"/>
    </row>
    <row r="8" spans="1:11" ht="15.75" thickBot="1" x14ac:dyDescent="0.3">
      <c r="G8" s="7"/>
    </row>
    <row r="9" spans="1:11" ht="15.75" thickBot="1" x14ac:dyDescent="0.3">
      <c r="B9" s="64" t="s">
        <v>362</v>
      </c>
      <c r="C9" s="65"/>
      <c r="D9" s="65"/>
      <c r="E9" s="65"/>
      <c r="F9" s="65"/>
      <c r="G9" s="65"/>
      <c r="H9" s="66"/>
      <c r="I9" s="67"/>
    </row>
    <row r="10" spans="1:11" ht="30.75" thickBot="1" x14ac:dyDescent="0.3">
      <c r="B10" s="56" t="s">
        <v>12</v>
      </c>
      <c r="C10" s="57" t="s">
        <v>4</v>
      </c>
      <c r="D10" s="8" t="s">
        <v>369</v>
      </c>
      <c r="E10" s="8" t="s">
        <v>539</v>
      </c>
      <c r="F10" s="9" t="s">
        <v>363</v>
      </c>
      <c r="G10" s="48" t="s">
        <v>540</v>
      </c>
      <c r="H10" s="51" t="s">
        <v>367</v>
      </c>
      <c r="I10" s="49" t="s">
        <v>366</v>
      </c>
    </row>
    <row r="11" spans="1:11" x14ac:dyDescent="0.25">
      <c r="B11" s="83" t="s">
        <v>18</v>
      </c>
      <c r="C11" s="84"/>
      <c r="D11" s="84"/>
      <c r="E11" s="84"/>
      <c r="F11" s="84"/>
      <c r="G11" s="84"/>
      <c r="H11" s="85"/>
      <c r="I11" s="86"/>
    </row>
    <row r="12" spans="1:11" x14ac:dyDescent="0.25">
      <c r="B12" s="52" t="s">
        <v>11</v>
      </c>
      <c r="C12" s="53"/>
      <c r="D12" s="53"/>
      <c r="E12" s="53"/>
      <c r="F12" s="53"/>
      <c r="G12" s="53"/>
      <c r="H12" s="53"/>
      <c r="I12" s="54"/>
    </row>
    <row r="13" spans="1:11" ht="30" x14ac:dyDescent="0.25">
      <c r="B13" s="10" t="s">
        <v>74</v>
      </c>
      <c r="C13" s="11" t="s">
        <v>1</v>
      </c>
      <c r="D13" s="12" t="s">
        <v>49</v>
      </c>
      <c r="E13" s="13">
        <v>600</v>
      </c>
      <c r="F13" s="14">
        <v>150</v>
      </c>
      <c r="G13" s="13">
        <f>E13*F13</f>
        <v>90000</v>
      </c>
      <c r="H13" s="50"/>
      <c r="I13" s="1">
        <f>+H13*F13</f>
        <v>0</v>
      </c>
      <c r="J13" s="15"/>
      <c r="K13" s="15"/>
    </row>
    <row r="14" spans="1:11" ht="30" x14ac:dyDescent="0.25">
      <c r="B14" s="10" t="s">
        <v>75</v>
      </c>
      <c r="C14" s="11" t="s">
        <v>1</v>
      </c>
      <c r="D14" s="12" t="s">
        <v>509</v>
      </c>
      <c r="E14" s="13">
        <v>900</v>
      </c>
      <c r="F14" s="14">
        <v>5</v>
      </c>
      <c r="G14" s="13">
        <f t="shared" ref="G14:G25" si="0">E14*F14</f>
        <v>4500</v>
      </c>
      <c r="H14" s="50"/>
      <c r="I14" s="1">
        <f t="shared" ref="I14:I81" si="1">+H14*F14</f>
        <v>0</v>
      </c>
      <c r="J14" s="15"/>
      <c r="K14" s="15"/>
    </row>
    <row r="15" spans="1:11" ht="45" x14ac:dyDescent="0.25">
      <c r="B15" s="10" t="s">
        <v>76</v>
      </c>
      <c r="C15" s="11" t="s">
        <v>1</v>
      </c>
      <c r="D15" s="12" t="s">
        <v>510</v>
      </c>
      <c r="E15" s="13">
        <v>350</v>
      </c>
      <c r="F15" s="14">
        <v>200</v>
      </c>
      <c r="G15" s="13">
        <f t="shared" si="0"/>
        <v>70000</v>
      </c>
      <c r="H15" s="50"/>
      <c r="I15" s="1">
        <f t="shared" si="1"/>
        <v>0</v>
      </c>
      <c r="J15" s="15"/>
      <c r="K15" s="15"/>
    </row>
    <row r="16" spans="1:11" ht="60" x14ac:dyDescent="0.25">
      <c r="B16" s="10" t="s">
        <v>77</v>
      </c>
      <c r="C16" s="11" t="s">
        <v>1</v>
      </c>
      <c r="D16" s="12" t="s">
        <v>380</v>
      </c>
      <c r="E16" s="13">
        <v>800</v>
      </c>
      <c r="F16" s="14">
        <v>5</v>
      </c>
      <c r="G16" s="13">
        <f t="shared" si="0"/>
        <v>4000</v>
      </c>
      <c r="H16" s="50"/>
      <c r="I16" s="1">
        <f t="shared" si="1"/>
        <v>0</v>
      </c>
      <c r="J16" s="15"/>
      <c r="K16" s="15"/>
    </row>
    <row r="17" spans="2:11" ht="30" x14ac:dyDescent="0.25">
      <c r="B17" s="10" t="s">
        <v>78</v>
      </c>
      <c r="C17" s="11" t="s">
        <v>1</v>
      </c>
      <c r="D17" s="12" t="s">
        <v>375</v>
      </c>
      <c r="E17" s="13">
        <v>70</v>
      </c>
      <c r="F17" s="14">
        <v>20</v>
      </c>
      <c r="G17" s="13">
        <f t="shared" si="0"/>
        <v>1400</v>
      </c>
      <c r="H17" s="50"/>
      <c r="I17" s="1">
        <f t="shared" si="1"/>
        <v>0</v>
      </c>
      <c r="J17" s="15"/>
      <c r="K17" s="15"/>
    </row>
    <row r="18" spans="2:11" x14ac:dyDescent="0.25">
      <c r="B18" s="10" t="s">
        <v>79</v>
      </c>
      <c r="C18" s="11" t="s">
        <v>1</v>
      </c>
      <c r="D18" s="12" t="s">
        <v>376</v>
      </c>
      <c r="E18" s="13">
        <v>40</v>
      </c>
      <c r="F18" s="14">
        <v>400</v>
      </c>
      <c r="G18" s="13">
        <f t="shared" si="0"/>
        <v>16000</v>
      </c>
      <c r="H18" s="50"/>
      <c r="I18" s="1">
        <f t="shared" si="1"/>
        <v>0</v>
      </c>
      <c r="J18" s="15"/>
      <c r="K18" s="15"/>
    </row>
    <row r="19" spans="2:11" ht="30" x14ac:dyDescent="0.25">
      <c r="B19" s="10" t="s">
        <v>80</v>
      </c>
      <c r="C19" s="11" t="s">
        <v>1</v>
      </c>
      <c r="D19" s="12" t="s">
        <v>511</v>
      </c>
      <c r="E19" s="13">
        <v>900</v>
      </c>
      <c r="F19" s="14">
        <v>2</v>
      </c>
      <c r="G19" s="13">
        <f t="shared" si="0"/>
        <v>1800</v>
      </c>
      <c r="H19" s="50"/>
      <c r="I19" s="1">
        <f t="shared" si="1"/>
        <v>0</v>
      </c>
      <c r="J19" s="15"/>
      <c r="K19" s="15"/>
    </row>
    <row r="20" spans="2:11" ht="45" x14ac:dyDescent="0.25">
      <c r="B20" s="10" t="s">
        <v>81</v>
      </c>
      <c r="C20" s="11" t="s">
        <v>48</v>
      </c>
      <c r="D20" s="12" t="s">
        <v>264</v>
      </c>
      <c r="E20" s="13">
        <v>55</v>
      </c>
      <c r="F20" s="14">
        <v>500</v>
      </c>
      <c r="G20" s="13">
        <f t="shared" si="0"/>
        <v>27500</v>
      </c>
      <c r="H20" s="50"/>
      <c r="I20" s="1">
        <f t="shared" si="1"/>
        <v>0</v>
      </c>
      <c r="J20" s="15"/>
      <c r="K20" s="15"/>
    </row>
    <row r="21" spans="2:11" ht="60" x14ac:dyDescent="0.25">
      <c r="B21" s="10" t="s">
        <v>261</v>
      </c>
      <c r="C21" s="11" t="s">
        <v>48</v>
      </c>
      <c r="D21" s="12" t="s">
        <v>426</v>
      </c>
      <c r="E21" s="13">
        <v>70</v>
      </c>
      <c r="F21" s="14">
        <v>50</v>
      </c>
      <c r="G21" s="13">
        <f t="shared" si="0"/>
        <v>3500</v>
      </c>
      <c r="H21" s="50"/>
      <c r="I21" s="1">
        <f t="shared" si="1"/>
        <v>0</v>
      </c>
      <c r="J21" s="15"/>
      <c r="K21" s="15"/>
    </row>
    <row r="22" spans="2:11" ht="45" x14ac:dyDescent="0.25">
      <c r="B22" s="10" t="s">
        <v>262</v>
      </c>
      <c r="C22" s="11" t="s">
        <v>48</v>
      </c>
      <c r="D22" s="12" t="s">
        <v>381</v>
      </c>
      <c r="E22" s="13">
        <v>50</v>
      </c>
      <c r="F22" s="14">
        <v>50</v>
      </c>
      <c r="G22" s="13">
        <f t="shared" si="0"/>
        <v>2500</v>
      </c>
      <c r="H22" s="50"/>
      <c r="I22" s="1">
        <f t="shared" si="1"/>
        <v>0</v>
      </c>
      <c r="J22" s="15"/>
      <c r="K22" s="15"/>
    </row>
    <row r="23" spans="2:11" ht="30" x14ac:dyDescent="0.25">
      <c r="B23" s="10" t="s">
        <v>263</v>
      </c>
      <c r="C23" s="11" t="s">
        <v>1</v>
      </c>
      <c r="D23" s="12" t="s">
        <v>301</v>
      </c>
      <c r="E23" s="13">
        <v>20</v>
      </c>
      <c r="F23" s="14">
        <v>800</v>
      </c>
      <c r="G23" s="13">
        <f t="shared" si="0"/>
        <v>16000</v>
      </c>
      <c r="H23" s="50"/>
      <c r="I23" s="1">
        <f t="shared" si="1"/>
        <v>0</v>
      </c>
      <c r="J23" s="15"/>
      <c r="K23" s="15"/>
    </row>
    <row r="24" spans="2:11" ht="30" x14ac:dyDescent="0.25">
      <c r="B24" s="10" t="s">
        <v>427</v>
      </c>
      <c r="C24" s="11" t="s">
        <v>1</v>
      </c>
      <c r="D24" s="12" t="s">
        <v>528</v>
      </c>
      <c r="E24" s="13">
        <v>450</v>
      </c>
      <c r="F24" s="14">
        <v>5</v>
      </c>
      <c r="G24" s="13">
        <f t="shared" ref="G24" si="2">E24*F24</f>
        <v>2250</v>
      </c>
      <c r="H24" s="50"/>
      <c r="I24" s="1">
        <f t="shared" ref="I24:I25" si="3">+H24*F24</f>
        <v>0</v>
      </c>
      <c r="J24" s="15"/>
      <c r="K24" s="15"/>
    </row>
    <row r="25" spans="2:11" x14ac:dyDescent="0.25">
      <c r="B25" s="10" t="s">
        <v>465</v>
      </c>
      <c r="C25" s="11" t="s">
        <v>48</v>
      </c>
      <c r="D25" s="12" t="s">
        <v>464</v>
      </c>
      <c r="E25" s="13">
        <v>85</v>
      </c>
      <c r="F25" s="14">
        <v>25</v>
      </c>
      <c r="G25" s="13">
        <f t="shared" si="0"/>
        <v>2125</v>
      </c>
      <c r="H25" s="50"/>
      <c r="I25" s="1">
        <f t="shared" si="3"/>
        <v>0</v>
      </c>
      <c r="J25" s="15"/>
      <c r="K25" s="15"/>
    </row>
    <row r="26" spans="2:11" x14ac:dyDescent="0.25">
      <c r="B26" s="52" t="s">
        <v>5</v>
      </c>
      <c r="C26" s="53"/>
      <c r="D26" s="53"/>
      <c r="E26" s="53"/>
      <c r="F26" s="53"/>
      <c r="G26" s="53"/>
      <c r="H26" s="53"/>
      <c r="I26" s="54"/>
      <c r="J26" s="15"/>
      <c r="K26" s="15"/>
    </row>
    <row r="27" spans="2:11" s="16" customFormat="1" ht="30" x14ac:dyDescent="0.25">
      <c r="B27" s="10" t="s">
        <v>82</v>
      </c>
      <c r="C27" s="17" t="s">
        <v>6</v>
      </c>
      <c r="D27" s="12" t="s">
        <v>302</v>
      </c>
      <c r="E27" s="13">
        <v>33</v>
      </c>
      <c r="F27" s="14">
        <v>200</v>
      </c>
      <c r="G27" s="13">
        <f t="shared" ref="G27:G58" si="4">E27*F27</f>
        <v>6600</v>
      </c>
      <c r="H27" s="50"/>
      <c r="I27" s="1">
        <f t="shared" si="1"/>
        <v>0</v>
      </c>
      <c r="J27" s="15"/>
      <c r="K27" s="15"/>
    </row>
    <row r="28" spans="2:11" s="16" customFormat="1" ht="30" x14ac:dyDescent="0.25">
      <c r="B28" s="10" t="s">
        <v>83</v>
      </c>
      <c r="C28" s="17" t="s">
        <v>6</v>
      </c>
      <c r="D28" s="12" t="s">
        <v>190</v>
      </c>
      <c r="E28" s="13">
        <v>25</v>
      </c>
      <c r="F28" s="14">
        <v>20</v>
      </c>
      <c r="G28" s="13">
        <f t="shared" si="4"/>
        <v>500</v>
      </c>
      <c r="H28" s="50"/>
      <c r="I28" s="1">
        <f t="shared" si="1"/>
        <v>0</v>
      </c>
      <c r="J28" s="15"/>
      <c r="K28" s="15"/>
    </row>
    <row r="29" spans="2:11" x14ac:dyDescent="0.25">
      <c r="B29" s="10" t="s">
        <v>84</v>
      </c>
      <c r="C29" s="11" t="s">
        <v>6</v>
      </c>
      <c r="D29" s="12" t="s">
        <v>303</v>
      </c>
      <c r="E29" s="13">
        <v>35</v>
      </c>
      <c r="F29" s="14">
        <v>20</v>
      </c>
      <c r="G29" s="13">
        <f t="shared" si="4"/>
        <v>700</v>
      </c>
      <c r="H29" s="50"/>
      <c r="I29" s="1">
        <f t="shared" si="1"/>
        <v>0</v>
      </c>
      <c r="J29" s="15"/>
      <c r="K29" s="15"/>
    </row>
    <row r="30" spans="2:11" ht="30" x14ac:dyDescent="0.25">
      <c r="B30" s="10" t="s">
        <v>85</v>
      </c>
      <c r="C30" s="11" t="s">
        <v>6</v>
      </c>
      <c r="D30" s="12" t="s">
        <v>265</v>
      </c>
      <c r="E30" s="13">
        <v>45</v>
      </c>
      <c r="F30" s="14">
        <v>3500</v>
      </c>
      <c r="G30" s="13">
        <f t="shared" si="4"/>
        <v>157500</v>
      </c>
      <c r="H30" s="50"/>
      <c r="I30" s="1">
        <f t="shared" si="1"/>
        <v>0</v>
      </c>
      <c r="J30" s="15"/>
      <c r="K30" s="15"/>
    </row>
    <row r="31" spans="2:11" ht="30" x14ac:dyDescent="0.25">
      <c r="B31" s="10" t="s">
        <v>86</v>
      </c>
      <c r="C31" s="11" t="s">
        <v>6</v>
      </c>
      <c r="D31" s="12" t="s">
        <v>266</v>
      </c>
      <c r="E31" s="13">
        <v>90</v>
      </c>
      <c r="F31" s="14">
        <v>500</v>
      </c>
      <c r="G31" s="13">
        <f t="shared" si="4"/>
        <v>45000</v>
      </c>
      <c r="H31" s="50"/>
      <c r="I31" s="1">
        <f t="shared" si="1"/>
        <v>0</v>
      </c>
      <c r="J31" s="15"/>
      <c r="K31" s="15"/>
    </row>
    <row r="32" spans="2:11" ht="30" x14ac:dyDescent="0.25">
      <c r="B32" s="10" t="s">
        <v>87</v>
      </c>
      <c r="C32" s="11" t="s">
        <v>6</v>
      </c>
      <c r="D32" s="12" t="s">
        <v>268</v>
      </c>
      <c r="E32" s="13">
        <v>55</v>
      </c>
      <c r="F32" s="14">
        <v>200</v>
      </c>
      <c r="G32" s="13">
        <f t="shared" si="4"/>
        <v>11000</v>
      </c>
      <c r="H32" s="50"/>
      <c r="I32" s="1">
        <f t="shared" si="1"/>
        <v>0</v>
      </c>
      <c r="J32" s="15"/>
      <c r="K32" s="15"/>
    </row>
    <row r="33" spans="2:11" ht="30" x14ac:dyDescent="0.25">
      <c r="B33" s="10" t="s">
        <v>88</v>
      </c>
      <c r="C33" s="11" t="s">
        <v>6</v>
      </c>
      <c r="D33" s="12" t="s">
        <v>269</v>
      </c>
      <c r="E33" s="13">
        <v>65</v>
      </c>
      <c r="F33" s="14">
        <v>400</v>
      </c>
      <c r="G33" s="13">
        <f t="shared" si="4"/>
        <v>26000</v>
      </c>
      <c r="H33" s="50"/>
      <c r="I33" s="1">
        <f t="shared" si="1"/>
        <v>0</v>
      </c>
      <c r="J33" s="15"/>
      <c r="K33" s="15"/>
    </row>
    <row r="34" spans="2:11" ht="30" x14ac:dyDescent="0.25">
      <c r="B34" s="10" t="s">
        <v>89</v>
      </c>
      <c r="C34" s="11" t="s">
        <v>6</v>
      </c>
      <c r="D34" s="12" t="s">
        <v>267</v>
      </c>
      <c r="E34" s="13">
        <v>80</v>
      </c>
      <c r="F34" s="14">
        <v>300</v>
      </c>
      <c r="G34" s="13">
        <f t="shared" si="4"/>
        <v>24000</v>
      </c>
      <c r="H34" s="50"/>
      <c r="I34" s="1">
        <f t="shared" si="1"/>
        <v>0</v>
      </c>
      <c r="J34" s="15"/>
      <c r="K34" s="15"/>
    </row>
    <row r="35" spans="2:11" ht="30" x14ac:dyDescent="0.25">
      <c r="B35" s="10" t="s">
        <v>90</v>
      </c>
      <c r="C35" s="11" t="s">
        <v>6</v>
      </c>
      <c r="D35" s="12" t="s">
        <v>191</v>
      </c>
      <c r="E35" s="13">
        <v>17</v>
      </c>
      <c r="F35" s="14">
        <v>400</v>
      </c>
      <c r="G35" s="13">
        <f t="shared" si="4"/>
        <v>6800</v>
      </c>
      <c r="H35" s="50"/>
      <c r="I35" s="1">
        <f t="shared" si="1"/>
        <v>0</v>
      </c>
      <c r="J35" s="15"/>
      <c r="K35" s="15"/>
    </row>
    <row r="36" spans="2:11" ht="30" x14ac:dyDescent="0.25">
      <c r="B36" s="10" t="s">
        <v>91</v>
      </c>
      <c r="C36" s="11" t="s">
        <v>6</v>
      </c>
      <c r="D36" s="12" t="s">
        <v>277</v>
      </c>
      <c r="E36" s="13">
        <v>27</v>
      </c>
      <c r="F36" s="14">
        <v>100</v>
      </c>
      <c r="G36" s="13">
        <f t="shared" si="4"/>
        <v>2700</v>
      </c>
      <c r="H36" s="50"/>
      <c r="I36" s="1">
        <f t="shared" si="1"/>
        <v>0</v>
      </c>
      <c r="J36" s="15"/>
      <c r="K36" s="15"/>
    </row>
    <row r="37" spans="2:11" ht="45" x14ac:dyDescent="0.25">
      <c r="B37" s="10" t="s">
        <v>92</v>
      </c>
      <c r="C37" s="11" t="s">
        <v>6</v>
      </c>
      <c r="D37" s="12" t="s">
        <v>433</v>
      </c>
      <c r="E37" s="13">
        <v>90</v>
      </c>
      <c r="F37" s="14">
        <v>600</v>
      </c>
      <c r="G37" s="13">
        <f t="shared" ref="G37" si="5">E37*F37</f>
        <v>54000</v>
      </c>
      <c r="H37" s="50"/>
      <c r="I37" s="1">
        <f t="shared" ref="I37" si="6">+H37*F37</f>
        <v>0</v>
      </c>
      <c r="J37" s="15"/>
      <c r="K37" s="15"/>
    </row>
    <row r="38" spans="2:11" ht="30" x14ac:dyDescent="0.25">
      <c r="B38" s="10" t="s">
        <v>93</v>
      </c>
      <c r="C38" s="11" t="s">
        <v>6</v>
      </c>
      <c r="D38" s="12" t="s">
        <v>126</v>
      </c>
      <c r="E38" s="13">
        <v>100</v>
      </c>
      <c r="F38" s="14">
        <v>300</v>
      </c>
      <c r="G38" s="13">
        <f t="shared" si="4"/>
        <v>30000</v>
      </c>
      <c r="H38" s="50"/>
      <c r="I38" s="1">
        <f t="shared" si="1"/>
        <v>0</v>
      </c>
      <c r="J38" s="15"/>
      <c r="K38" s="15"/>
    </row>
    <row r="39" spans="2:11" ht="30" x14ac:dyDescent="0.25">
      <c r="B39" s="10" t="s">
        <v>94</v>
      </c>
      <c r="C39" s="11" t="s">
        <v>6</v>
      </c>
      <c r="D39" s="12" t="s">
        <v>129</v>
      </c>
      <c r="E39" s="13">
        <v>120</v>
      </c>
      <c r="F39" s="14">
        <v>200</v>
      </c>
      <c r="G39" s="13">
        <f t="shared" si="4"/>
        <v>24000</v>
      </c>
      <c r="H39" s="50"/>
      <c r="I39" s="1">
        <f t="shared" si="1"/>
        <v>0</v>
      </c>
      <c r="J39" s="15"/>
      <c r="K39" s="15"/>
    </row>
    <row r="40" spans="2:11" ht="45" x14ac:dyDescent="0.25">
      <c r="B40" s="10" t="s">
        <v>95</v>
      </c>
      <c r="C40" s="11" t="s">
        <v>6</v>
      </c>
      <c r="D40" s="12" t="s">
        <v>428</v>
      </c>
      <c r="E40" s="13">
        <v>20</v>
      </c>
      <c r="F40" s="14">
        <v>200</v>
      </c>
      <c r="G40" s="13">
        <f t="shared" ref="G40" si="7">E40*F40</f>
        <v>4000</v>
      </c>
      <c r="H40" s="50"/>
      <c r="I40" s="1">
        <f>+H40*F40</f>
        <v>0</v>
      </c>
      <c r="J40" s="15"/>
      <c r="K40" s="15"/>
    </row>
    <row r="41" spans="2:11" ht="30" x14ac:dyDescent="0.25">
      <c r="B41" s="10" t="s">
        <v>96</v>
      </c>
      <c r="C41" s="11" t="s">
        <v>6</v>
      </c>
      <c r="D41" s="12" t="s">
        <v>270</v>
      </c>
      <c r="E41" s="13">
        <v>15</v>
      </c>
      <c r="F41" s="14">
        <v>50</v>
      </c>
      <c r="G41" s="13">
        <f t="shared" si="4"/>
        <v>750</v>
      </c>
      <c r="H41" s="50"/>
      <c r="I41" s="1">
        <f t="shared" si="1"/>
        <v>0</v>
      </c>
      <c r="J41" s="15"/>
      <c r="K41" s="15"/>
    </row>
    <row r="42" spans="2:11" x14ac:dyDescent="0.25">
      <c r="B42" s="10" t="s">
        <v>97</v>
      </c>
      <c r="C42" s="11" t="s">
        <v>6</v>
      </c>
      <c r="D42" s="12" t="s">
        <v>304</v>
      </c>
      <c r="E42" s="13">
        <v>13</v>
      </c>
      <c r="F42" s="14">
        <v>10</v>
      </c>
      <c r="G42" s="13">
        <f t="shared" si="4"/>
        <v>130</v>
      </c>
      <c r="H42" s="50"/>
      <c r="I42" s="1">
        <f t="shared" si="1"/>
        <v>0</v>
      </c>
      <c r="J42" s="15"/>
      <c r="K42" s="15"/>
    </row>
    <row r="43" spans="2:11" ht="30" x14ac:dyDescent="0.25">
      <c r="B43" s="10" t="s">
        <v>98</v>
      </c>
      <c r="C43" s="11" t="s">
        <v>6</v>
      </c>
      <c r="D43" s="12" t="s">
        <v>130</v>
      </c>
      <c r="E43" s="13">
        <v>47</v>
      </c>
      <c r="F43" s="14">
        <v>1</v>
      </c>
      <c r="G43" s="13">
        <f t="shared" si="4"/>
        <v>47</v>
      </c>
      <c r="H43" s="50"/>
      <c r="I43" s="1">
        <f t="shared" si="1"/>
        <v>0</v>
      </c>
      <c r="J43" s="15"/>
      <c r="K43" s="15"/>
    </row>
    <row r="44" spans="2:11" ht="30" x14ac:dyDescent="0.25">
      <c r="B44" s="10" t="s">
        <v>99</v>
      </c>
      <c r="C44" s="11" t="s">
        <v>6</v>
      </c>
      <c r="D44" s="18" t="s">
        <v>434</v>
      </c>
      <c r="E44" s="13">
        <v>50</v>
      </c>
      <c r="F44" s="14">
        <v>1</v>
      </c>
      <c r="G44" s="13">
        <f t="shared" si="4"/>
        <v>50</v>
      </c>
      <c r="H44" s="50"/>
      <c r="I44" s="1">
        <f t="shared" si="1"/>
        <v>0</v>
      </c>
      <c r="J44" s="15"/>
      <c r="K44" s="15"/>
    </row>
    <row r="45" spans="2:11" ht="30" x14ac:dyDescent="0.25">
      <c r="B45" s="10" t="s">
        <v>100</v>
      </c>
      <c r="C45" s="11" t="s">
        <v>6</v>
      </c>
      <c r="D45" s="12" t="s">
        <v>512</v>
      </c>
      <c r="E45" s="13">
        <v>25</v>
      </c>
      <c r="F45" s="14">
        <v>1</v>
      </c>
      <c r="G45" s="13">
        <f t="shared" si="4"/>
        <v>25</v>
      </c>
      <c r="H45" s="50"/>
      <c r="I45" s="1">
        <f t="shared" si="1"/>
        <v>0</v>
      </c>
      <c r="J45" s="15"/>
      <c r="K45" s="15"/>
    </row>
    <row r="46" spans="2:11" x14ac:dyDescent="0.25">
      <c r="B46" s="10" t="s">
        <v>421</v>
      </c>
      <c r="C46" s="11" t="s">
        <v>6</v>
      </c>
      <c r="D46" s="12" t="s">
        <v>513</v>
      </c>
      <c r="E46" s="13">
        <v>15</v>
      </c>
      <c r="F46" s="14">
        <v>1</v>
      </c>
      <c r="G46" s="13">
        <f t="shared" si="4"/>
        <v>15</v>
      </c>
      <c r="H46" s="50"/>
      <c r="I46" s="1">
        <f t="shared" si="1"/>
        <v>0</v>
      </c>
      <c r="J46" s="15"/>
      <c r="K46" s="15"/>
    </row>
    <row r="47" spans="2:11" x14ac:dyDescent="0.25">
      <c r="B47" s="10" t="s">
        <v>101</v>
      </c>
      <c r="C47" s="11" t="s">
        <v>6</v>
      </c>
      <c r="D47" s="12" t="s">
        <v>16</v>
      </c>
      <c r="E47" s="13">
        <v>20</v>
      </c>
      <c r="F47" s="14">
        <v>1</v>
      </c>
      <c r="G47" s="13">
        <f t="shared" si="4"/>
        <v>20</v>
      </c>
      <c r="H47" s="50"/>
      <c r="I47" s="1">
        <f t="shared" si="1"/>
        <v>0</v>
      </c>
      <c r="J47" s="15"/>
      <c r="K47" s="15"/>
    </row>
    <row r="48" spans="2:11" x14ac:dyDescent="0.25">
      <c r="B48" s="10" t="s">
        <v>102</v>
      </c>
      <c r="C48" s="11" t="s">
        <v>1</v>
      </c>
      <c r="D48" s="12" t="s">
        <v>7</v>
      </c>
      <c r="E48" s="13">
        <v>15</v>
      </c>
      <c r="F48" s="14">
        <v>500</v>
      </c>
      <c r="G48" s="13">
        <f t="shared" si="4"/>
        <v>7500</v>
      </c>
      <c r="H48" s="50"/>
      <c r="I48" s="1">
        <f t="shared" si="1"/>
        <v>0</v>
      </c>
      <c r="J48" s="15"/>
      <c r="K48" s="15"/>
    </row>
    <row r="49" spans="2:11" ht="30" x14ac:dyDescent="0.25">
      <c r="B49" s="10" t="s">
        <v>127</v>
      </c>
      <c r="C49" s="11" t="s">
        <v>6</v>
      </c>
      <c r="D49" s="12" t="s">
        <v>8</v>
      </c>
      <c r="E49" s="13">
        <v>10</v>
      </c>
      <c r="F49" s="14">
        <v>1250</v>
      </c>
      <c r="G49" s="13">
        <f t="shared" si="4"/>
        <v>12500</v>
      </c>
      <c r="H49" s="50"/>
      <c r="I49" s="1">
        <f t="shared" si="1"/>
        <v>0</v>
      </c>
      <c r="J49" s="15"/>
      <c r="K49" s="15"/>
    </row>
    <row r="50" spans="2:11" ht="30" x14ac:dyDescent="0.25">
      <c r="B50" s="10" t="s">
        <v>128</v>
      </c>
      <c r="C50" s="11" t="s">
        <v>1</v>
      </c>
      <c r="D50" s="12" t="s">
        <v>9</v>
      </c>
      <c r="E50" s="13">
        <v>60</v>
      </c>
      <c r="F50" s="14">
        <v>300</v>
      </c>
      <c r="G50" s="13">
        <f t="shared" si="4"/>
        <v>18000</v>
      </c>
      <c r="H50" s="50"/>
      <c r="I50" s="1">
        <f t="shared" si="1"/>
        <v>0</v>
      </c>
      <c r="J50" s="15"/>
      <c r="K50" s="15"/>
    </row>
    <row r="51" spans="2:11" ht="45" x14ac:dyDescent="0.25">
      <c r="B51" s="10" t="s">
        <v>131</v>
      </c>
      <c r="C51" s="11" t="s">
        <v>1</v>
      </c>
      <c r="D51" s="12" t="s">
        <v>297</v>
      </c>
      <c r="E51" s="13">
        <v>60</v>
      </c>
      <c r="F51" s="14">
        <v>200</v>
      </c>
      <c r="G51" s="13">
        <f t="shared" si="4"/>
        <v>12000</v>
      </c>
      <c r="H51" s="50"/>
      <c r="I51" s="1">
        <f t="shared" si="1"/>
        <v>0</v>
      </c>
      <c r="J51" s="15"/>
      <c r="K51" s="15"/>
    </row>
    <row r="52" spans="2:11" ht="45" x14ac:dyDescent="0.25">
      <c r="B52" s="10" t="s">
        <v>184</v>
      </c>
      <c r="C52" s="11" t="s">
        <v>1</v>
      </c>
      <c r="D52" s="12" t="s">
        <v>298</v>
      </c>
      <c r="E52" s="13">
        <v>70</v>
      </c>
      <c r="F52" s="14">
        <v>50</v>
      </c>
      <c r="G52" s="13">
        <f t="shared" si="4"/>
        <v>3500</v>
      </c>
      <c r="H52" s="50"/>
      <c r="I52" s="1">
        <f t="shared" si="1"/>
        <v>0</v>
      </c>
      <c r="J52" s="15"/>
      <c r="K52" s="15"/>
    </row>
    <row r="53" spans="2:11" x14ac:dyDescent="0.25">
      <c r="B53" s="10" t="s">
        <v>199</v>
      </c>
      <c r="C53" s="11" t="s">
        <v>1</v>
      </c>
      <c r="D53" s="12" t="s">
        <v>192</v>
      </c>
      <c r="E53" s="13">
        <v>10</v>
      </c>
      <c r="F53" s="14">
        <v>1000</v>
      </c>
      <c r="G53" s="13">
        <f t="shared" si="4"/>
        <v>10000</v>
      </c>
      <c r="H53" s="50"/>
      <c r="I53" s="1">
        <f t="shared" si="1"/>
        <v>0</v>
      </c>
      <c r="J53" s="15"/>
      <c r="K53" s="15"/>
    </row>
    <row r="54" spans="2:11" ht="30" x14ac:dyDescent="0.25">
      <c r="B54" s="10" t="s">
        <v>200</v>
      </c>
      <c r="C54" s="11" t="s">
        <v>1</v>
      </c>
      <c r="D54" s="12" t="s">
        <v>193</v>
      </c>
      <c r="E54" s="13">
        <v>50</v>
      </c>
      <c r="F54" s="14">
        <v>100</v>
      </c>
      <c r="G54" s="13">
        <f t="shared" si="4"/>
        <v>5000</v>
      </c>
      <c r="H54" s="50"/>
      <c r="I54" s="1">
        <f t="shared" si="1"/>
        <v>0</v>
      </c>
      <c r="J54" s="15"/>
      <c r="K54" s="15"/>
    </row>
    <row r="55" spans="2:11" x14ac:dyDescent="0.25">
      <c r="B55" s="10" t="s">
        <v>271</v>
      </c>
      <c r="C55" s="11" t="s">
        <v>6</v>
      </c>
      <c r="D55" s="12" t="s">
        <v>10</v>
      </c>
      <c r="E55" s="13">
        <v>16</v>
      </c>
      <c r="F55" s="14">
        <v>200</v>
      </c>
      <c r="G55" s="13">
        <f t="shared" si="4"/>
        <v>3200</v>
      </c>
      <c r="H55" s="50"/>
      <c r="I55" s="1">
        <f t="shared" si="1"/>
        <v>0</v>
      </c>
      <c r="J55" s="15"/>
      <c r="K55" s="15"/>
    </row>
    <row r="56" spans="2:11" ht="30" x14ac:dyDescent="0.25">
      <c r="B56" s="10" t="s">
        <v>272</v>
      </c>
      <c r="C56" s="11" t="s">
        <v>1</v>
      </c>
      <c r="D56" s="12" t="s">
        <v>514</v>
      </c>
      <c r="E56" s="13">
        <v>10</v>
      </c>
      <c r="F56" s="14">
        <v>4000</v>
      </c>
      <c r="G56" s="13">
        <f t="shared" si="4"/>
        <v>40000</v>
      </c>
      <c r="H56" s="50"/>
      <c r="I56" s="1">
        <f t="shared" si="1"/>
        <v>0</v>
      </c>
      <c r="J56" s="15"/>
      <c r="K56" s="15"/>
    </row>
    <row r="57" spans="2:11" x14ac:dyDescent="0.25">
      <c r="B57" s="10" t="s">
        <v>273</v>
      </c>
      <c r="C57" s="11" t="s">
        <v>6</v>
      </c>
      <c r="D57" s="12" t="s">
        <v>435</v>
      </c>
      <c r="E57" s="13">
        <v>15</v>
      </c>
      <c r="F57" s="14">
        <v>6000</v>
      </c>
      <c r="G57" s="13">
        <f t="shared" si="4"/>
        <v>90000</v>
      </c>
      <c r="H57" s="50"/>
      <c r="I57" s="1">
        <f t="shared" si="1"/>
        <v>0</v>
      </c>
      <c r="J57" s="15"/>
      <c r="K57" s="15"/>
    </row>
    <row r="58" spans="2:11" ht="30" x14ac:dyDescent="0.25">
      <c r="B58" s="10" t="s">
        <v>466</v>
      </c>
      <c r="C58" s="11" t="s">
        <v>6</v>
      </c>
      <c r="D58" s="18" t="s">
        <v>515</v>
      </c>
      <c r="E58" s="13">
        <v>10</v>
      </c>
      <c r="F58" s="14">
        <v>200</v>
      </c>
      <c r="G58" s="13">
        <f t="shared" si="4"/>
        <v>2000</v>
      </c>
      <c r="H58" s="50"/>
      <c r="I58" s="1">
        <f t="shared" si="1"/>
        <v>0</v>
      </c>
      <c r="J58" s="15"/>
      <c r="K58" s="15"/>
    </row>
    <row r="59" spans="2:11" x14ac:dyDescent="0.25">
      <c r="B59" s="52" t="s">
        <v>52</v>
      </c>
      <c r="C59" s="53"/>
      <c r="D59" s="53"/>
      <c r="E59" s="53"/>
      <c r="F59" s="53"/>
      <c r="G59" s="53"/>
      <c r="H59" s="53"/>
      <c r="I59" s="54"/>
      <c r="J59" s="15"/>
      <c r="K59" s="15"/>
    </row>
    <row r="60" spans="2:11" x14ac:dyDescent="0.25">
      <c r="B60" s="10" t="s">
        <v>103</v>
      </c>
      <c r="C60" s="11" t="s">
        <v>1</v>
      </c>
      <c r="D60" s="19" t="s">
        <v>53</v>
      </c>
      <c r="E60" s="13">
        <v>24</v>
      </c>
      <c r="F60" s="14">
        <v>500</v>
      </c>
      <c r="G60" s="13">
        <f t="shared" ref="G60:G74" si="8">E60*F60</f>
        <v>12000</v>
      </c>
      <c r="H60" s="50"/>
      <c r="I60" s="1">
        <f t="shared" si="1"/>
        <v>0</v>
      </c>
      <c r="J60" s="15"/>
      <c r="K60" s="15"/>
    </row>
    <row r="61" spans="2:11" ht="30" x14ac:dyDescent="0.25">
      <c r="B61" s="10" t="s">
        <v>104</v>
      </c>
      <c r="C61" s="11" t="s">
        <v>1</v>
      </c>
      <c r="D61" s="19" t="s">
        <v>50</v>
      </c>
      <c r="E61" s="13">
        <v>28</v>
      </c>
      <c r="F61" s="14">
        <v>500</v>
      </c>
      <c r="G61" s="13">
        <f t="shared" si="8"/>
        <v>14000</v>
      </c>
      <c r="H61" s="50"/>
      <c r="I61" s="1">
        <f t="shared" si="1"/>
        <v>0</v>
      </c>
      <c r="J61" s="15"/>
      <c r="K61" s="15"/>
    </row>
    <row r="62" spans="2:11" ht="30" x14ac:dyDescent="0.25">
      <c r="B62" s="10" t="s">
        <v>105</v>
      </c>
      <c r="C62" s="11" t="s">
        <v>1</v>
      </c>
      <c r="D62" s="19" t="s">
        <v>516</v>
      </c>
      <c r="E62" s="13">
        <v>50</v>
      </c>
      <c r="F62" s="14">
        <v>1</v>
      </c>
      <c r="G62" s="13">
        <f t="shared" si="8"/>
        <v>50</v>
      </c>
      <c r="H62" s="50"/>
      <c r="I62" s="1">
        <f t="shared" si="1"/>
        <v>0</v>
      </c>
      <c r="J62" s="15"/>
      <c r="K62" s="15"/>
    </row>
    <row r="63" spans="2:11" x14ac:dyDescent="0.25">
      <c r="B63" s="10" t="s">
        <v>106</v>
      </c>
      <c r="C63" s="11" t="s">
        <v>1</v>
      </c>
      <c r="D63" s="19" t="s">
        <v>51</v>
      </c>
      <c r="E63" s="13">
        <v>7</v>
      </c>
      <c r="F63" s="14">
        <v>1</v>
      </c>
      <c r="G63" s="13">
        <f t="shared" si="8"/>
        <v>7</v>
      </c>
      <c r="H63" s="50"/>
      <c r="I63" s="1">
        <f t="shared" si="1"/>
        <v>0</v>
      </c>
      <c r="J63" s="15"/>
      <c r="K63" s="15"/>
    </row>
    <row r="64" spans="2:11" ht="45" x14ac:dyDescent="0.25">
      <c r="B64" s="10" t="s">
        <v>107</v>
      </c>
      <c r="C64" s="11" t="s">
        <v>1</v>
      </c>
      <c r="D64" s="18" t="s">
        <v>436</v>
      </c>
      <c r="E64" s="13">
        <v>210</v>
      </c>
      <c r="F64" s="14">
        <v>100</v>
      </c>
      <c r="G64" s="13">
        <f t="shared" si="8"/>
        <v>21000</v>
      </c>
      <c r="H64" s="50"/>
      <c r="I64" s="1">
        <f t="shared" si="1"/>
        <v>0</v>
      </c>
      <c r="J64" s="15"/>
      <c r="K64" s="15"/>
    </row>
    <row r="65" spans="2:11" ht="45" x14ac:dyDescent="0.25">
      <c r="B65" s="10" t="s">
        <v>108</v>
      </c>
      <c r="C65" s="11" t="s">
        <v>1</v>
      </c>
      <c r="D65" s="18" t="s">
        <v>437</v>
      </c>
      <c r="E65" s="13">
        <v>275</v>
      </c>
      <c r="F65" s="14">
        <v>5</v>
      </c>
      <c r="G65" s="13">
        <f t="shared" si="8"/>
        <v>1375</v>
      </c>
      <c r="H65" s="50"/>
      <c r="I65" s="1">
        <f t="shared" si="1"/>
        <v>0</v>
      </c>
      <c r="J65" s="15"/>
      <c r="K65" s="15"/>
    </row>
    <row r="66" spans="2:11" ht="45" x14ac:dyDescent="0.25">
      <c r="B66" s="10" t="s">
        <v>109</v>
      </c>
      <c r="C66" s="11" t="s">
        <v>1</v>
      </c>
      <c r="D66" s="18" t="s">
        <v>438</v>
      </c>
      <c r="E66" s="13">
        <v>350</v>
      </c>
      <c r="F66" s="14">
        <v>1</v>
      </c>
      <c r="G66" s="13">
        <f t="shared" si="8"/>
        <v>350</v>
      </c>
      <c r="H66" s="50"/>
      <c r="I66" s="1">
        <f t="shared" si="1"/>
        <v>0</v>
      </c>
      <c r="J66" s="15"/>
      <c r="K66" s="15"/>
    </row>
    <row r="67" spans="2:11" ht="30" x14ac:dyDescent="0.25">
      <c r="B67" s="10" t="s">
        <v>110</v>
      </c>
      <c r="C67" s="11" t="s">
        <v>1</v>
      </c>
      <c r="D67" s="12" t="s">
        <v>439</v>
      </c>
      <c r="E67" s="13">
        <v>200</v>
      </c>
      <c r="F67" s="14">
        <v>1</v>
      </c>
      <c r="G67" s="13">
        <f t="shared" si="8"/>
        <v>200</v>
      </c>
      <c r="H67" s="50"/>
      <c r="I67" s="1">
        <f t="shared" si="1"/>
        <v>0</v>
      </c>
      <c r="J67" s="15"/>
      <c r="K67" s="15"/>
    </row>
    <row r="68" spans="2:11" ht="30" x14ac:dyDescent="0.25">
      <c r="B68" s="10" t="s">
        <v>111</v>
      </c>
      <c r="C68" s="11" t="s">
        <v>1</v>
      </c>
      <c r="D68" s="12" t="s">
        <v>14</v>
      </c>
      <c r="E68" s="13">
        <v>65</v>
      </c>
      <c r="F68" s="14">
        <v>100</v>
      </c>
      <c r="G68" s="13">
        <f t="shared" si="8"/>
        <v>6500</v>
      </c>
      <c r="H68" s="50"/>
      <c r="I68" s="1">
        <f t="shared" si="1"/>
        <v>0</v>
      </c>
      <c r="J68" s="15"/>
      <c r="K68" s="15"/>
    </row>
    <row r="69" spans="2:11" ht="30" x14ac:dyDescent="0.25">
      <c r="B69" s="10" t="s">
        <v>112</v>
      </c>
      <c r="C69" s="11" t="s">
        <v>1</v>
      </c>
      <c r="D69" s="12" t="s">
        <v>13</v>
      </c>
      <c r="E69" s="13">
        <v>100</v>
      </c>
      <c r="F69" s="14">
        <v>50</v>
      </c>
      <c r="G69" s="13">
        <f t="shared" si="8"/>
        <v>5000</v>
      </c>
      <c r="H69" s="50"/>
      <c r="I69" s="1">
        <f t="shared" si="1"/>
        <v>0</v>
      </c>
      <c r="J69" s="15"/>
      <c r="K69" s="15"/>
    </row>
    <row r="70" spans="2:11" ht="30" x14ac:dyDescent="0.25">
      <c r="B70" s="10" t="s">
        <v>113</v>
      </c>
      <c r="C70" s="11" t="s">
        <v>1</v>
      </c>
      <c r="D70" s="12" t="s">
        <v>440</v>
      </c>
      <c r="E70" s="13">
        <v>110</v>
      </c>
      <c r="F70" s="14">
        <v>75</v>
      </c>
      <c r="G70" s="13">
        <f t="shared" si="8"/>
        <v>8250</v>
      </c>
      <c r="H70" s="50"/>
      <c r="I70" s="1">
        <f t="shared" si="1"/>
        <v>0</v>
      </c>
      <c r="J70" s="15"/>
      <c r="K70" s="15"/>
    </row>
    <row r="71" spans="2:11" ht="30" x14ac:dyDescent="0.25">
      <c r="B71" s="10" t="s">
        <v>114</v>
      </c>
      <c r="C71" s="11" t="s">
        <v>1</v>
      </c>
      <c r="D71" s="12" t="s">
        <v>441</v>
      </c>
      <c r="E71" s="13">
        <v>160</v>
      </c>
      <c r="F71" s="14">
        <v>25</v>
      </c>
      <c r="G71" s="13">
        <f t="shared" si="8"/>
        <v>4000</v>
      </c>
      <c r="H71" s="50"/>
      <c r="I71" s="1">
        <f t="shared" si="1"/>
        <v>0</v>
      </c>
      <c r="J71" s="15"/>
      <c r="K71" s="15"/>
    </row>
    <row r="72" spans="2:11" ht="30" x14ac:dyDescent="0.25">
      <c r="B72" s="10" t="s">
        <v>198</v>
      </c>
      <c r="C72" s="11" t="s">
        <v>1</v>
      </c>
      <c r="D72" s="12" t="s">
        <v>517</v>
      </c>
      <c r="E72" s="13">
        <v>75</v>
      </c>
      <c r="F72" s="14">
        <v>75</v>
      </c>
      <c r="G72" s="13">
        <f t="shared" si="8"/>
        <v>5625</v>
      </c>
      <c r="H72" s="50"/>
      <c r="I72" s="1">
        <f t="shared" si="1"/>
        <v>0</v>
      </c>
      <c r="J72" s="15"/>
      <c r="K72" s="15"/>
    </row>
    <row r="73" spans="2:11" ht="30" x14ac:dyDescent="0.25">
      <c r="B73" s="10" t="s">
        <v>274</v>
      </c>
      <c r="C73" s="11" t="s">
        <v>1</v>
      </c>
      <c r="D73" s="12" t="s">
        <v>442</v>
      </c>
      <c r="E73" s="13">
        <v>85</v>
      </c>
      <c r="F73" s="14">
        <v>25</v>
      </c>
      <c r="G73" s="13">
        <f t="shared" si="8"/>
        <v>2125</v>
      </c>
      <c r="H73" s="50"/>
      <c r="I73" s="1">
        <f t="shared" si="1"/>
        <v>0</v>
      </c>
      <c r="J73" s="15"/>
      <c r="K73" s="15"/>
    </row>
    <row r="74" spans="2:11" x14ac:dyDescent="0.25">
      <c r="B74" s="10" t="s">
        <v>275</v>
      </c>
      <c r="C74" s="11" t="s">
        <v>1</v>
      </c>
      <c r="D74" s="12" t="s">
        <v>443</v>
      </c>
      <c r="E74" s="13">
        <v>180</v>
      </c>
      <c r="F74" s="14">
        <v>1</v>
      </c>
      <c r="G74" s="13">
        <f t="shared" si="8"/>
        <v>180</v>
      </c>
      <c r="H74" s="50"/>
      <c r="I74" s="1">
        <f t="shared" si="1"/>
        <v>0</v>
      </c>
      <c r="J74" s="15"/>
      <c r="K74" s="15"/>
    </row>
    <row r="75" spans="2:11" x14ac:dyDescent="0.25">
      <c r="B75" s="52" t="s">
        <v>194</v>
      </c>
      <c r="C75" s="53"/>
      <c r="D75" s="53"/>
      <c r="E75" s="53"/>
      <c r="F75" s="53"/>
      <c r="G75" s="53"/>
      <c r="H75" s="53"/>
      <c r="I75" s="54"/>
      <c r="J75" s="15"/>
      <c r="K75" s="15"/>
    </row>
    <row r="76" spans="2:11" ht="45" x14ac:dyDescent="0.25">
      <c r="B76" s="11" t="s">
        <v>61</v>
      </c>
      <c r="C76" s="11" t="s">
        <v>1</v>
      </c>
      <c r="D76" s="12" t="s">
        <v>444</v>
      </c>
      <c r="E76" s="13">
        <v>85</v>
      </c>
      <c r="F76" s="14">
        <v>400</v>
      </c>
      <c r="G76" s="13">
        <f t="shared" ref="G76:G167" si="9">E76*F76</f>
        <v>34000</v>
      </c>
      <c r="H76" s="50"/>
      <c r="I76" s="1">
        <f t="shared" si="1"/>
        <v>0</v>
      </c>
      <c r="J76" s="15"/>
      <c r="K76" s="15"/>
    </row>
    <row r="77" spans="2:11" ht="60" x14ac:dyDescent="0.25">
      <c r="B77" s="11" t="s">
        <v>62</v>
      </c>
      <c r="C77" s="11" t="s">
        <v>1</v>
      </c>
      <c r="D77" s="12" t="s">
        <v>445</v>
      </c>
      <c r="E77" s="13">
        <v>100</v>
      </c>
      <c r="F77" s="14">
        <v>50</v>
      </c>
      <c r="G77" s="13">
        <f t="shared" si="9"/>
        <v>5000</v>
      </c>
      <c r="H77" s="50"/>
      <c r="I77" s="1">
        <f t="shared" si="1"/>
        <v>0</v>
      </c>
      <c r="J77" s="15"/>
      <c r="K77" s="15"/>
    </row>
    <row r="78" spans="2:11" ht="60" x14ac:dyDescent="0.25">
      <c r="B78" s="11" t="s">
        <v>63</v>
      </c>
      <c r="C78" s="11" t="s">
        <v>1</v>
      </c>
      <c r="D78" s="12" t="s">
        <v>446</v>
      </c>
      <c r="E78" s="13">
        <v>180</v>
      </c>
      <c r="F78" s="14">
        <v>25</v>
      </c>
      <c r="G78" s="13">
        <f t="shared" si="9"/>
        <v>4500</v>
      </c>
      <c r="H78" s="50"/>
      <c r="I78" s="1">
        <f t="shared" si="1"/>
        <v>0</v>
      </c>
      <c r="J78" s="15"/>
      <c r="K78" s="15"/>
    </row>
    <row r="79" spans="2:11" ht="45" x14ac:dyDescent="0.25">
      <c r="B79" s="11" t="s">
        <v>115</v>
      </c>
      <c r="C79" s="11" t="s">
        <v>1</v>
      </c>
      <c r="D79" s="12" t="s">
        <v>431</v>
      </c>
      <c r="E79" s="13">
        <v>180</v>
      </c>
      <c r="F79" s="14">
        <v>25</v>
      </c>
      <c r="G79" s="13">
        <f t="shared" si="9"/>
        <v>4500</v>
      </c>
      <c r="H79" s="50"/>
      <c r="I79" s="1">
        <f t="shared" si="1"/>
        <v>0</v>
      </c>
      <c r="J79" s="15"/>
      <c r="K79" s="15"/>
    </row>
    <row r="80" spans="2:11" ht="60" x14ac:dyDescent="0.25">
      <c r="B80" s="11" t="s">
        <v>116</v>
      </c>
      <c r="C80" s="11" t="s">
        <v>1</v>
      </c>
      <c r="D80" s="12" t="s">
        <v>447</v>
      </c>
      <c r="E80" s="13">
        <v>150</v>
      </c>
      <c r="F80" s="14">
        <v>100</v>
      </c>
      <c r="G80" s="13">
        <f t="shared" si="9"/>
        <v>15000</v>
      </c>
      <c r="H80" s="50"/>
      <c r="I80" s="1">
        <f t="shared" si="1"/>
        <v>0</v>
      </c>
      <c r="J80" s="15"/>
      <c r="K80" s="15"/>
    </row>
    <row r="81" spans="2:11" ht="60" x14ac:dyDescent="0.25">
      <c r="B81" s="11" t="s">
        <v>117</v>
      </c>
      <c r="C81" s="11" t="s">
        <v>1</v>
      </c>
      <c r="D81" s="12" t="s">
        <v>448</v>
      </c>
      <c r="E81" s="13">
        <v>200</v>
      </c>
      <c r="F81" s="14">
        <v>100</v>
      </c>
      <c r="G81" s="13">
        <f t="shared" si="9"/>
        <v>20000</v>
      </c>
      <c r="H81" s="50"/>
      <c r="I81" s="1">
        <f t="shared" si="1"/>
        <v>0</v>
      </c>
      <c r="J81" s="15"/>
      <c r="K81" s="15"/>
    </row>
    <row r="82" spans="2:11" ht="30" x14ac:dyDescent="0.25">
      <c r="B82" s="11" t="s">
        <v>118</v>
      </c>
      <c r="C82" s="11" t="s">
        <v>1</v>
      </c>
      <c r="D82" s="12" t="s">
        <v>518</v>
      </c>
      <c r="E82" s="13">
        <v>13</v>
      </c>
      <c r="F82" s="14">
        <v>150</v>
      </c>
      <c r="G82" s="13">
        <f t="shared" si="9"/>
        <v>1950</v>
      </c>
      <c r="H82" s="50"/>
      <c r="I82" s="1">
        <f t="shared" ref="I82:I167" si="10">+H82*F82</f>
        <v>0</v>
      </c>
      <c r="J82" s="15"/>
      <c r="K82" s="15"/>
    </row>
    <row r="83" spans="2:11" x14ac:dyDescent="0.25">
      <c r="B83" s="11" t="s">
        <v>119</v>
      </c>
      <c r="C83" s="11" t="s">
        <v>1</v>
      </c>
      <c r="D83" s="20" t="s">
        <v>519</v>
      </c>
      <c r="E83" s="13">
        <v>50</v>
      </c>
      <c r="F83" s="14">
        <v>200</v>
      </c>
      <c r="G83" s="13">
        <f t="shared" si="9"/>
        <v>10000</v>
      </c>
      <c r="H83" s="50"/>
      <c r="I83" s="1">
        <f t="shared" si="10"/>
        <v>0</v>
      </c>
      <c r="J83" s="15"/>
      <c r="K83" s="15"/>
    </row>
    <row r="84" spans="2:11" ht="30" x14ac:dyDescent="0.25">
      <c r="B84" s="11" t="s">
        <v>120</v>
      </c>
      <c r="C84" s="11" t="s">
        <v>1</v>
      </c>
      <c r="D84" s="20" t="s">
        <v>520</v>
      </c>
      <c r="E84" s="13">
        <v>75</v>
      </c>
      <c r="F84" s="14">
        <v>40</v>
      </c>
      <c r="G84" s="13">
        <f t="shared" si="9"/>
        <v>3000</v>
      </c>
      <c r="H84" s="50"/>
      <c r="I84" s="1">
        <f t="shared" si="10"/>
        <v>0</v>
      </c>
      <c r="J84" s="15"/>
      <c r="K84" s="15"/>
    </row>
    <row r="85" spans="2:11" x14ac:dyDescent="0.25">
      <c r="B85" s="52" t="s">
        <v>15</v>
      </c>
      <c r="C85" s="53"/>
      <c r="D85" s="53"/>
      <c r="E85" s="53"/>
      <c r="F85" s="53"/>
      <c r="G85" s="53"/>
      <c r="H85" s="53"/>
      <c r="I85" s="54"/>
      <c r="J85" s="15"/>
      <c r="K85" s="15"/>
    </row>
    <row r="86" spans="2:11" ht="30" x14ac:dyDescent="0.25">
      <c r="B86" s="11" t="s">
        <v>121</v>
      </c>
      <c r="C86" s="11" t="s">
        <v>1</v>
      </c>
      <c r="D86" s="12" t="s">
        <v>460</v>
      </c>
      <c r="E86" s="13">
        <v>125</v>
      </c>
      <c r="F86" s="14">
        <v>250</v>
      </c>
      <c r="G86" s="13">
        <f t="shared" si="9"/>
        <v>31250</v>
      </c>
      <c r="H86" s="50"/>
      <c r="I86" s="1">
        <f t="shared" si="10"/>
        <v>0</v>
      </c>
      <c r="J86" s="15"/>
      <c r="K86" s="15"/>
    </row>
    <row r="87" spans="2:11" x14ac:dyDescent="0.25">
      <c r="B87" s="11" t="s">
        <v>122</v>
      </c>
      <c r="C87" s="11" t="s">
        <v>6</v>
      </c>
      <c r="D87" s="12" t="s">
        <v>133</v>
      </c>
      <c r="E87" s="13">
        <v>9</v>
      </c>
      <c r="F87" s="14">
        <v>100</v>
      </c>
      <c r="G87" s="13">
        <f t="shared" si="9"/>
        <v>900</v>
      </c>
      <c r="H87" s="50"/>
      <c r="I87" s="1">
        <f t="shared" si="10"/>
        <v>0</v>
      </c>
      <c r="J87" s="15"/>
      <c r="K87" s="15"/>
    </row>
    <row r="88" spans="2:11" ht="45" x14ac:dyDescent="0.25">
      <c r="B88" s="11" t="s">
        <v>123</v>
      </c>
      <c r="C88" s="11" t="s">
        <v>1</v>
      </c>
      <c r="D88" s="22" t="s">
        <v>521</v>
      </c>
      <c r="E88" s="13">
        <v>180</v>
      </c>
      <c r="F88" s="14">
        <v>1</v>
      </c>
      <c r="G88" s="13">
        <f t="shared" si="9"/>
        <v>180</v>
      </c>
      <c r="H88" s="50"/>
      <c r="I88" s="1">
        <f t="shared" si="10"/>
        <v>0</v>
      </c>
      <c r="J88" s="15"/>
      <c r="K88" s="15"/>
    </row>
    <row r="89" spans="2:11" s="16" customFormat="1" ht="30" x14ac:dyDescent="0.25">
      <c r="B89" s="11" t="s">
        <v>467</v>
      </c>
      <c r="C89" s="11" t="s">
        <v>0</v>
      </c>
      <c r="D89" s="12" t="s">
        <v>359</v>
      </c>
      <c r="E89" s="13">
        <v>125</v>
      </c>
      <c r="F89" s="14">
        <v>1</v>
      </c>
      <c r="G89" s="13">
        <f t="shared" si="9"/>
        <v>125</v>
      </c>
      <c r="H89" s="50"/>
      <c r="I89" s="1">
        <f t="shared" si="10"/>
        <v>0</v>
      </c>
      <c r="J89" s="15"/>
      <c r="K89" s="15"/>
    </row>
    <row r="90" spans="2:11" s="16" customFormat="1" ht="30" x14ac:dyDescent="0.25">
      <c r="B90" s="11" t="s">
        <v>468</v>
      </c>
      <c r="C90" s="11" t="s">
        <v>0</v>
      </c>
      <c r="D90" s="12" t="s">
        <v>449</v>
      </c>
      <c r="E90" s="13">
        <v>125</v>
      </c>
      <c r="F90" s="14">
        <v>1</v>
      </c>
      <c r="G90" s="13">
        <f t="shared" si="9"/>
        <v>125</v>
      </c>
      <c r="H90" s="50"/>
      <c r="I90" s="1">
        <f t="shared" si="10"/>
        <v>0</v>
      </c>
      <c r="J90" s="15"/>
      <c r="K90" s="15"/>
    </row>
    <row r="91" spans="2:11" x14ac:dyDescent="0.25">
      <c r="B91" s="52" t="s">
        <v>54</v>
      </c>
      <c r="C91" s="53"/>
      <c r="D91" s="53"/>
      <c r="E91" s="53"/>
      <c r="F91" s="53"/>
      <c r="G91" s="53"/>
      <c r="H91" s="53"/>
      <c r="I91" s="54"/>
      <c r="J91" s="15"/>
      <c r="K91" s="15"/>
    </row>
    <row r="92" spans="2:11" ht="30" x14ac:dyDescent="0.25">
      <c r="B92" s="11" t="s">
        <v>71</v>
      </c>
      <c r="C92" s="11" t="s">
        <v>6</v>
      </c>
      <c r="D92" s="12" t="s">
        <v>451</v>
      </c>
      <c r="E92" s="13">
        <v>50</v>
      </c>
      <c r="F92" s="14">
        <v>10</v>
      </c>
      <c r="G92" s="13">
        <f t="shared" si="9"/>
        <v>500</v>
      </c>
      <c r="H92" s="50"/>
      <c r="I92" s="1">
        <f t="shared" si="10"/>
        <v>0</v>
      </c>
      <c r="J92" s="15"/>
      <c r="K92" s="15"/>
    </row>
    <row r="93" spans="2:11" ht="45" x14ac:dyDescent="0.25">
      <c r="B93" s="11" t="s">
        <v>72</v>
      </c>
      <c r="C93" s="11" t="s">
        <v>6</v>
      </c>
      <c r="D93" s="12" t="s">
        <v>452</v>
      </c>
      <c r="E93" s="13">
        <v>65</v>
      </c>
      <c r="F93" s="14">
        <v>50</v>
      </c>
      <c r="G93" s="13">
        <f t="shared" si="9"/>
        <v>3250</v>
      </c>
      <c r="H93" s="50"/>
      <c r="I93" s="1">
        <f t="shared" si="10"/>
        <v>0</v>
      </c>
      <c r="J93" s="15"/>
      <c r="K93" s="15"/>
    </row>
    <row r="94" spans="2:11" ht="30" x14ac:dyDescent="0.25">
      <c r="B94" s="11" t="s">
        <v>73</v>
      </c>
      <c r="C94" s="11" t="s">
        <v>1</v>
      </c>
      <c r="D94" s="12" t="s">
        <v>450</v>
      </c>
      <c r="E94" s="13">
        <v>80</v>
      </c>
      <c r="F94" s="14">
        <v>10</v>
      </c>
      <c r="G94" s="13">
        <f t="shared" si="9"/>
        <v>800</v>
      </c>
      <c r="H94" s="50"/>
      <c r="I94" s="1">
        <f t="shared" si="10"/>
        <v>0</v>
      </c>
      <c r="J94" s="15"/>
      <c r="K94" s="15"/>
    </row>
    <row r="95" spans="2:11" x14ac:dyDescent="0.25">
      <c r="B95" s="52" t="s">
        <v>57</v>
      </c>
      <c r="C95" s="53"/>
      <c r="D95" s="53"/>
      <c r="E95" s="53"/>
      <c r="F95" s="53"/>
      <c r="G95" s="53"/>
      <c r="H95" s="53"/>
      <c r="I95" s="54"/>
      <c r="J95" s="15"/>
      <c r="K95" s="15"/>
    </row>
    <row r="96" spans="2:11" ht="30" x14ac:dyDescent="0.25">
      <c r="B96" s="11" t="s">
        <v>60</v>
      </c>
      <c r="C96" s="11" t="s">
        <v>1</v>
      </c>
      <c r="D96" s="12" t="s">
        <v>391</v>
      </c>
      <c r="E96" s="13">
        <v>250</v>
      </c>
      <c r="F96" s="14">
        <v>1</v>
      </c>
      <c r="G96" s="13">
        <f t="shared" si="9"/>
        <v>250</v>
      </c>
      <c r="H96" s="50"/>
      <c r="I96" s="1">
        <f t="shared" si="10"/>
        <v>0</v>
      </c>
      <c r="J96" s="15"/>
      <c r="K96" s="15"/>
    </row>
    <row r="97" spans="2:11" ht="30" x14ac:dyDescent="0.25">
      <c r="B97" s="11" t="s">
        <v>64</v>
      </c>
      <c r="C97" s="11" t="s">
        <v>1</v>
      </c>
      <c r="D97" s="12" t="s">
        <v>392</v>
      </c>
      <c r="E97" s="13">
        <v>350</v>
      </c>
      <c r="F97" s="14">
        <v>1</v>
      </c>
      <c r="G97" s="13">
        <f t="shared" si="9"/>
        <v>350</v>
      </c>
      <c r="H97" s="50"/>
      <c r="I97" s="1">
        <f t="shared" si="10"/>
        <v>0</v>
      </c>
      <c r="J97" s="15"/>
      <c r="K97" s="15"/>
    </row>
    <row r="98" spans="2:11" s="23" customFormat="1" ht="30" x14ac:dyDescent="0.25">
      <c r="B98" s="11" t="s">
        <v>65</v>
      </c>
      <c r="C98" s="24" t="s">
        <v>1</v>
      </c>
      <c r="D98" s="12" t="s">
        <v>56</v>
      </c>
      <c r="E98" s="25">
        <v>275</v>
      </c>
      <c r="F98" s="26">
        <v>1</v>
      </c>
      <c r="G98" s="25">
        <f t="shared" si="9"/>
        <v>275</v>
      </c>
      <c r="H98" s="50"/>
      <c r="I98" s="1">
        <f t="shared" si="10"/>
        <v>0</v>
      </c>
      <c r="J98" s="15"/>
      <c r="K98" s="15"/>
    </row>
    <row r="99" spans="2:11" s="23" customFormat="1" x14ac:dyDescent="0.25">
      <c r="B99" s="11" t="s">
        <v>66</v>
      </c>
      <c r="C99" s="24" t="s">
        <v>1</v>
      </c>
      <c r="D99" s="12" t="s">
        <v>400</v>
      </c>
      <c r="E99" s="25">
        <v>1.5</v>
      </c>
      <c r="F99" s="26">
        <v>200</v>
      </c>
      <c r="G99" s="25">
        <f t="shared" si="9"/>
        <v>300</v>
      </c>
      <c r="H99" s="50"/>
      <c r="I99" s="1">
        <f t="shared" si="10"/>
        <v>0</v>
      </c>
      <c r="J99" s="15"/>
      <c r="K99" s="15"/>
    </row>
    <row r="100" spans="2:11" ht="45" x14ac:dyDescent="0.25">
      <c r="B100" s="11" t="s">
        <v>469</v>
      </c>
      <c r="C100" s="11" t="s">
        <v>6</v>
      </c>
      <c r="D100" s="12" t="s">
        <v>393</v>
      </c>
      <c r="E100" s="13">
        <v>4.5</v>
      </c>
      <c r="F100" s="14">
        <v>200</v>
      </c>
      <c r="G100" s="13">
        <f t="shared" si="9"/>
        <v>900</v>
      </c>
      <c r="H100" s="50"/>
      <c r="I100" s="1">
        <f t="shared" si="10"/>
        <v>0</v>
      </c>
      <c r="J100" s="15"/>
      <c r="K100" s="15"/>
    </row>
    <row r="101" spans="2:11" ht="45" x14ac:dyDescent="0.25">
      <c r="B101" s="11" t="s">
        <v>470</v>
      </c>
      <c r="C101" s="11" t="s">
        <v>6</v>
      </c>
      <c r="D101" s="12" t="s">
        <v>394</v>
      </c>
      <c r="E101" s="13">
        <v>3.5</v>
      </c>
      <c r="F101" s="14">
        <v>200</v>
      </c>
      <c r="G101" s="13">
        <f t="shared" si="9"/>
        <v>700</v>
      </c>
      <c r="H101" s="50"/>
      <c r="I101" s="1">
        <f t="shared" si="10"/>
        <v>0</v>
      </c>
      <c r="J101" s="15"/>
      <c r="K101" s="15"/>
    </row>
    <row r="102" spans="2:11" ht="45" x14ac:dyDescent="0.25">
      <c r="B102" s="11" t="s">
        <v>67</v>
      </c>
      <c r="C102" s="11" t="s">
        <v>6</v>
      </c>
      <c r="D102" s="12" t="s">
        <v>395</v>
      </c>
      <c r="E102" s="13">
        <v>3</v>
      </c>
      <c r="F102" s="14">
        <v>200</v>
      </c>
      <c r="G102" s="13">
        <f t="shared" si="9"/>
        <v>600</v>
      </c>
      <c r="H102" s="50"/>
      <c r="I102" s="1">
        <f t="shared" si="10"/>
        <v>0</v>
      </c>
      <c r="J102" s="15"/>
      <c r="K102" s="15"/>
    </row>
    <row r="103" spans="2:11" ht="45" x14ac:dyDescent="0.25">
      <c r="B103" s="11" t="s">
        <v>68</v>
      </c>
      <c r="C103" s="24" t="s">
        <v>1</v>
      </c>
      <c r="D103" s="12" t="s">
        <v>396</v>
      </c>
      <c r="E103" s="13">
        <v>360</v>
      </c>
      <c r="F103" s="14">
        <v>40</v>
      </c>
      <c r="G103" s="13">
        <f t="shared" si="9"/>
        <v>14400</v>
      </c>
      <c r="H103" s="50"/>
      <c r="I103" s="1">
        <f t="shared" si="10"/>
        <v>0</v>
      </c>
      <c r="J103" s="15"/>
      <c r="K103" s="15"/>
    </row>
    <row r="104" spans="2:11" ht="45" x14ac:dyDescent="0.25">
      <c r="B104" s="11" t="s">
        <v>69</v>
      </c>
      <c r="C104" s="24" t="s">
        <v>1</v>
      </c>
      <c r="D104" s="12" t="s">
        <v>397</v>
      </c>
      <c r="E104" s="13">
        <v>560</v>
      </c>
      <c r="F104" s="14">
        <v>35</v>
      </c>
      <c r="G104" s="13">
        <f t="shared" si="9"/>
        <v>19600</v>
      </c>
      <c r="H104" s="50"/>
      <c r="I104" s="1">
        <f t="shared" si="10"/>
        <v>0</v>
      </c>
      <c r="J104" s="15"/>
      <c r="K104" s="15"/>
    </row>
    <row r="105" spans="2:11" ht="60" x14ac:dyDescent="0.25">
      <c r="B105" s="11" t="s">
        <v>70</v>
      </c>
      <c r="C105" s="24" t="s">
        <v>1</v>
      </c>
      <c r="D105" s="12" t="s">
        <v>398</v>
      </c>
      <c r="E105" s="13">
        <v>280</v>
      </c>
      <c r="F105" s="14">
        <v>15</v>
      </c>
      <c r="G105" s="13">
        <f t="shared" si="9"/>
        <v>4200</v>
      </c>
      <c r="H105" s="50"/>
      <c r="I105" s="1">
        <f t="shared" si="10"/>
        <v>0</v>
      </c>
      <c r="J105" s="15"/>
      <c r="K105" s="15"/>
    </row>
    <row r="106" spans="2:11" ht="60" x14ac:dyDescent="0.25">
      <c r="B106" s="11" t="s">
        <v>471</v>
      </c>
      <c r="C106" s="24" t="s">
        <v>1</v>
      </c>
      <c r="D106" s="12" t="s">
        <v>399</v>
      </c>
      <c r="E106" s="13">
        <v>420</v>
      </c>
      <c r="F106" s="14">
        <v>10</v>
      </c>
      <c r="G106" s="13">
        <f t="shared" si="9"/>
        <v>4200</v>
      </c>
      <c r="H106" s="50"/>
      <c r="I106" s="1">
        <f t="shared" si="10"/>
        <v>0</v>
      </c>
      <c r="J106" s="15"/>
      <c r="K106" s="15"/>
    </row>
    <row r="107" spans="2:11" x14ac:dyDescent="0.25">
      <c r="B107" s="11" t="s">
        <v>472</v>
      </c>
      <c r="C107" s="24" t="s">
        <v>1</v>
      </c>
      <c r="D107" s="12" t="s">
        <v>401</v>
      </c>
      <c r="E107" s="13">
        <v>475</v>
      </c>
      <c r="F107" s="14">
        <v>1</v>
      </c>
      <c r="G107" s="13">
        <f t="shared" si="9"/>
        <v>475</v>
      </c>
      <c r="H107" s="50"/>
      <c r="I107" s="1">
        <f t="shared" si="10"/>
        <v>0</v>
      </c>
      <c r="J107" s="15"/>
      <c r="K107" s="15"/>
    </row>
    <row r="108" spans="2:11" ht="45" x14ac:dyDescent="0.25">
      <c r="B108" s="11" t="s">
        <v>186</v>
      </c>
      <c r="C108" s="11" t="s">
        <v>6</v>
      </c>
      <c r="D108" s="12" t="s">
        <v>195</v>
      </c>
      <c r="E108" s="13">
        <v>15</v>
      </c>
      <c r="F108" s="14">
        <v>250</v>
      </c>
      <c r="G108" s="13">
        <f>E108*F108</f>
        <v>3750</v>
      </c>
      <c r="H108" s="50"/>
      <c r="I108" s="1">
        <f>+H108*F108</f>
        <v>0</v>
      </c>
      <c r="J108" s="15"/>
      <c r="K108" s="15"/>
    </row>
    <row r="109" spans="2:11" ht="60" x14ac:dyDescent="0.25">
      <c r="B109" s="11" t="s">
        <v>187</v>
      </c>
      <c r="C109" s="11" t="s">
        <v>1</v>
      </c>
      <c r="D109" s="12" t="s">
        <v>402</v>
      </c>
      <c r="E109" s="13">
        <v>275</v>
      </c>
      <c r="F109" s="14">
        <v>12</v>
      </c>
      <c r="G109" s="13">
        <f t="shared" si="9"/>
        <v>3300</v>
      </c>
      <c r="H109" s="50"/>
      <c r="I109" s="1">
        <f t="shared" si="10"/>
        <v>0</v>
      </c>
      <c r="J109" s="15"/>
      <c r="K109" s="15"/>
    </row>
    <row r="110" spans="2:11" ht="45" x14ac:dyDescent="0.25">
      <c r="B110" s="11" t="s">
        <v>188</v>
      </c>
      <c r="C110" s="11" t="s">
        <v>1</v>
      </c>
      <c r="D110" s="12" t="s">
        <v>403</v>
      </c>
      <c r="E110" s="13">
        <v>375</v>
      </c>
      <c r="F110" s="14">
        <v>10</v>
      </c>
      <c r="G110" s="13">
        <f t="shared" si="9"/>
        <v>3750</v>
      </c>
      <c r="H110" s="50"/>
      <c r="I110" s="1">
        <f t="shared" si="10"/>
        <v>0</v>
      </c>
      <c r="J110" s="15"/>
      <c r="K110" s="15"/>
    </row>
    <row r="111" spans="2:11" ht="45" x14ac:dyDescent="0.25">
      <c r="B111" s="11" t="s">
        <v>189</v>
      </c>
      <c r="C111" s="11"/>
      <c r="D111" s="12" t="s">
        <v>404</v>
      </c>
      <c r="E111" s="13">
        <v>50</v>
      </c>
      <c r="F111" s="14">
        <v>5</v>
      </c>
      <c r="G111" s="13">
        <f t="shared" si="9"/>
        <v>250</v>
      </c>
      <c r="H111" s="50"/>
      <c r="I111" s="1">
        <f t="shared" si="10"/>
        <v>0</v>
      </c>
      <c r="J111" s="15"/>
      <c r="K111" s="15"/>
    </row>
    <row r="112" spans="2:11" ht="75" x14ac:dyDescent="0.25">
      <c r="B112" s="11" t="s">
        <v>306</v>
      </c>
      <c r="C112" s="11" t="s">
        <v>6</v>
      </c>
      <c r="D112" s="12" t="s">
        <v>454</v>
      </c>
      <c r="E112" s="13">
        <v>1.25</v>
      </c>
      <c r="F112" s="14">
        <v>10000</v>
      </c>
      <c r="G112" s="13">
        <f t="shared" ref="G112:G114" si="11">E112*F112</f>
        <v>12500</v>
      </c>
      <c r="H112" s="50"/>
      <c r="I112" s="1">
        <f t="shared" si="10"/>
        <v>0</v>
      </c>
      <c r="J112" s="15"/>
      <c r="K112" s="15"/>
    </row>
    <row r="113" spans="2:11" ht="60" x14ac:dyDescent="0.25">
      <c r="B113" s="11" t="s">
        <v>307</v>
      </c>
      <c r="C113" s="11" t="s">
        <v>6</v>
      </c>
      <c r="D113" s="12" t="s">
        <v>522</v>
      </c>
      <c r="E113" s="13">
        <v>0.95</v>
      </c>
      <c r="F113" s="14">
        <v>5000</v>
      </c>
      <c r="G113" s="13">
        <f t="shared" si="11"/>
        <v>4750</v>
      </c>
      <c r="H113" s="50"/>
      <c r="I113" s="1">
        <f t="shared" si="10"/>
        <v>0</v>
      </c>
      <c r="J113" s="15"/>
      <c r="K113" s="15"/>
    </row>
    <row r="114" spans="2:11" ht="60" x14ac:dyDescent="0.25">
      <c r="B114" s="11" t="s">
        <v>382</v>
      </c>
      <c r="C114" s="11" t="s">
        <v>6</v>
      </c>
      <c r="D114" s="12" t="s">
        <v>405</v>
      </c>
      <c r="E114" s="13">
        <v>2.5</v>
      </c>
      <c r="F114" s="14">
        <v>1000</v>
      </c>
      <c r="G114" s="13">
        <f t="shared" si="11"/>
        <v>2500</v>
      </c>
      <c r="H114" s="50"/>
      <c r="I114" s="1">
        <f t="shared" si="10"/>
        <v>0</v>
      </c>
      <c r="J114" s="15"/>
      <c r="K114" s="15"/>
    </row>
    <row r="115" spans="2:11" ht="45" x14ac:dyDescent="0.25">
      <c r="B115" s="11" t="s">
        <v>383</v>
      </c>
      <c r="C115" s="11" t="s">
        <v>6</v>
      </c>
      <c r="D115" s="12" t="s">
        <v>406</v>
      </c>
      <c r="E115" s="13">
        <v>1.1000000000000001</v>
      </c>
      <c r="F115" s="14">
        <v>500</v>
      </c>
      <c r="G115" s="13">
        <f t="shared" ref="G115:G117" si="12">E115*F115</f>
        <v>550</v>
      </c>
      <c r="H115" s="50"/>
      <c r="I115" s="1">
        <f t="shared" si="10"/>
        <v>0</v>
      </c>
      <c r="J115" s="15"/>
      <c r="K115" s="15"/>
    </row>
    <row r="116" spans="2:11" ht="45" x14ac:dyDescent="0.25">
      <c r="B116" s="11" t="s">
        <v>473</v>
      </c>
      <c r="C116" s="11" t="s">
        <v>6</v>
      </c>
      <c r="D116" s="12" t="s">
        <v>407</v>
      </c>
      <c r="E116" s="13">
        <v>1.8</v>
      </c>
      <c r="F116" s="14">
        <v>400</v>
      </c>
      <c r="G116" s="13">
        <f t="shared" si="12"/>
        <v>720</v>
      </c>
      <c r="H116" s="50"/>
      <c r="I116" s="1">
        <f t="shared" si="10"/>
        <v>0</v>
      </c>
      <c r="J116" s="15"/>
      <c r="K116" s="15"/>
    </row>
    <row r="117" spans="2:11" ht="45" x14ac:dyDescent="0.25">
      <c r="B117" s="11" t="s">
        <v>474</v>
      </c>
      <c r="C117" s="11" t="s">
        <v>494</v>
      </c>
      <c r="D117" s="12" t="s">
        <v>408</v>
      </c>
      <c r="E117" s="13">
        <v>2.2999999999999998</v>
      </c>
      <c r="F117" s="14">
        <v>1500</v>
      </c>
      <c r="G117" s="13">
        <f t="shared" si="12"/>
        <v>3449.9999999999995</v>
      </c>
      <c r="H117" s="50"/>
      <c r="I117" s="1">
        <f t="shared" si="10"/>
        <v>0</v>
      </c>
      <c r="J117" s="15"/>
      <c r="K117" s="15"/>
    </row>
    <row r="118" spans="2:11" ht="30" x14ac:dyDescent="0.25">
      <c r="B118" s="11" t="s">
        <v>475</v>
      </c>
      <c r="C118" s="11" t="s">
        <v>1</v>
      </c>
      <c r="D118" s="12" t="s">
        <v>455</v>
      </c>
      <c r="E118" s="13">
        <v>100</v>
      </c>
      <c r="F118" s="14">
        <v>1</v>
      </c>
      <c r="G118" s="13">
        <f t="shared" si="9"/>
        <v>100</v>
      </c>
      <c r="H118" s="50"/>
      <c r="I118" s="1">
        <f t="shared" si="10"/>
        <v>0</v>
      </c>
      <c r="J118" s="15"/>
      <c r="K118" s="15"/>
    </row>
    <row r="119" spans="2:11" ht="30" x14ac:dyDescent="0.25">
      <c r="B119" s="11" t="s">
        <v>476</v>
      </c>
      <c r="C119" s="11" t="s">
        <v>1</v>
      </c>
      <c r="D119" s="12" t="s">
        <v>59</v>
      </c>
      <c r="E119" s="13">
        <v>3.9</v>
      </c>
      <c r="F119" s="14">
        <v>1</v>
      </c>
      <c r="G119" s="13">
        <f t="shared" si="9"/>
        <v>3.9</v>
      </c>
      <c r="H119" s="50"/>
      <c r="I119" s="1">
        <f t="shared" si="10"/>
        <v>0</v>
      </c>
      <c r="J119" s="15"/>
      <c r="K119" s="15"/>
    </row>
    <row r="120" spans="2:11" s="16" customFormat="1" ht="30" x14ac:dyDescent="0.25">
      <c r="B120" s="11" t="s">
        <v>477</v>
      </c>
      <c r="C120" s="11" t="s">
        <v>6</v>
      </c>
      <c r="D120" s="12" t="s">
        <v>58</v>
      </c>
      <c r="E120" s="13">
        <v>4</v>
      </c>
      <c r="F120" s="14">
        <v>1</v>
      </c>
      <c r="G120" s="13">
        <f t="shared" si="9"/>
        <v>4</v>
      </c>
      <c r="H120" s="50"/>
      <c r="I120" s="1">
        <f t="shared" si="10"/>
        <v>0</v>
      </c>
      <c r="J120" s="15"/>
      <c r="K120" s="15"/>
    </row>
    <row r="121" spans="2:11" s="27" customFormat="1" ht="45" x14ac:dyDescent="0.25">
      <c r="B121" s="11" t="s">
        <v>478</v>
      </c>
      <c r="C121" s="28" t="s">
        <v>6</v>
      </c>
      <c r="D121" s="12" t="s">
        <v>409</v>
      </c>
      <c r="E121" s="13">
        <v>4.4000000000000004</v>
      </c>
      <c r="F121" s="29">
        <v>1</v>
      </c>
      <c r="G121" s="13">
        <f t="shared" si="9"/>
        <v>4.4000000000000004</v>
      </c>
      <c r="H121" s="50"/>
      <c r="I121" s="1">
        <f t="shared" si="10"/>
        <v>0</v>
      </c>
      <c r="J121" s="15"/>
      <c r="K121" s="15"/>
    </row>
    <row r="122" spans="2:11" ht="60" x14ac:dyDescent="0.25">
      <c r="B122" s="11" t="s">
        <v>479</v>
      </c>
      <c r="C122" s="11" t="s">
        <v>6</v>
      </c>
      <c r="D122" s="12" t="s">
        <v>410</v>
      </c>
      <c r="E122" s="13">
        <v>9.5</v>
      </c>
      <c r="F122" s="14">
        <v>1</v>
      </c>
      <c r="G122" s="13">
        <f t="shared" si="9"/>
        <v>9.5</v>
      </c>
      <c r="H122" s="50"/>
      <c r="I122" s="1">
        <f t="shared" si="10"/>
        <v>0</v>
      </c>
      <c r="J122" s="15"/>
      <c r="K122" s="15"/>
    </row>
    <row r="123" spans="2:11" s="27" customFormat="1" ht="45" x14ac:dyDescent="0.25">
      <c r="B123" s="11" t="s">
        <v>480</v>
      </c>
      <c r="C123" s="28" t="s">
        <v>6</v>
      </c>
      <c r="D123" s="12" t="s">
        <v>411</v>
      </c>
      <c r="E123" s="13">
        <v>9.5</v>
      </c>
      <c r="F123" s="29">
        <v>1</v>
      </c>
      <c r="G123" s="13">
        <f t="shared" ref="G123:G125" si="13">E123*F123</f>
        <v>9.5</v>
      </c>
      <c r="H123" s="50"/>
      <c r="I123" s="1">
        <f t="shared" ref="I123:I125" si="14">+H123*F123</f>
        <v>0</v>
      </c>
      <c r="J123" s="15"/>
      <c r="K123" s="15"/>
    </row>
    <row r="124" spans="2:11" s="27" customFormat="1" ht="45" x14ac:dyDescent="0.25">
      <c r="B124" s="11" t="s">
        <v>481</v>
      </c>
      <c r="C124" s="28" t="s">
        <v>6</v>
      </c>
      <c r="D124" s="12" t="s">
        <v>412</v>
      </c>
      <c r="E124" s="13">
        <v>4.75</v>
      </c>
      <c r="F124" s="29">
        <v>1</v>
      </c>
      <c r="G124" s="13">
        <f t="shared" si="13"/>
        <v>4.75</v>
      </c>
      <c r="H124" s="50"/>
      <c r="I124" s="1">
        <f t="shared" si="14"/>
        <v>0</v>
      </c>
      <c r="J124" s="15"/>
      <c r="K124" s="15"/>
    </row>
    <row r="125" spans="2:11" s="27" customFormat="1" ht="30" x14ac:dyDescent="0.25">
      <c r="B125" s="11" t="s">
        <v>482</v>
      </c>
      <c r="C125" s="28" t="s">
        <v>6</v>
      </c>
      <c r="D125" s="12" t="s">
        <v>413</v>
      </c>
      <c r="E125" s="13">
        <v>2.2999999999999998</v>
      </c>
      <c r="F125" s="29">
        <v>1</v>
      </c>
      <c r="G125" s="13">
        <f t="shared" si="13"/>
        <v>2.2999999999999998</v>
      </c>
      <c r="H125" s="50"/>
      <c r="I125" s="1">
        <f t="shared" si="14"/>
        <v>0</v>
      </c>
      <c r="J125" s="15"/>
      <c r="K125" s="15"/>
    </row>
    <row r="126" spans="2:11" s="27" customFormat="1" ht="45" x14ac:dyDescent="0.25">
      <c r="B126" s="11" t="s">
        <v>483</v>
      </c>
      <c r="C126" s="28" t="s">
        <v>6</v>
      </c>
      <c r="D126" s="12" t="s">
        <v>414</v>
      </c>
      <c r="E126" s="13">
        <v>9.3000000000000007</v>
      </c>
      <c r="F126" s="29">
        <v>1</v>
      </c>
      <c r="G126" s="13">
        <f t="shared" si="9"/>
        <v>9.3000000000000007</v>
      </c>
      <c r="H126" s="50"/>
      <c r="I126" s="1">
        <f t="shared" si="10"/>
        <v>0</v>
      </c>
      <c r="J126" s="15"/>
      <c r="K126" s="15"/>
    </row>
    <row r="127" spans="2:11" s="27" customFormat="1" ht="45" x14ac:dyDescent="0.25">
      <c r="B127" s="11" t="s">
        <v>484</v>
      </c>
      <c r="C127" s="28" t="s">
        <v>1</v>
      </c>
      <c r="D127" s="12" t="s">
        <v>415</v>
      </c>
      <c r="E127" s="13">
        <v>525</v>
      </c>
      <c r="F127" s="29">
        <v>1</v>
      </c>
      <c r="G127" s="13">
        <f t="shared" ref="G127:G130" si="15">E127*F127</f>
        <v>525</v>
      </c>
      <c r="H127" s="50"/>
      <c r="I127" s="1">
        <f t="shared" ref="I127:I130" si="16">+H127*F127</f>
        <v>0</v>
      </c>
      <c r="J127" s="15"/>
      <c r="K127" s="15"/>
    </row>
    <row r="128" spans="2:11" s="27" customFormat="1" ht="45" x14ac:dyDescent="0.25">
      <c r="B128" s="11" t="s">
        <v>485</v>
      </c>
      <c r="C128" s="28" t="s">
        <v>6</v>
      </c>
      <c r="D128" s="12" t="s">
        <v>416</v>
      </c>
      <c r="E128" s="13">
        <v>17</v>
      </c>
      <c r="F128" s="29">
        <v>1</v>
      </c>
      <c r="G128" s="13">
        <f t="shared" ref="G128:G129" si="17">E128*F128</f>
        <v>17</v>
      </c>
      <c r="H128" s="50"/>
      <c r="I128" s="1">
        <f t="shared" ref="I128:I129" si="18">+H128*F128</f>
        <v>0</v>
      </c>
      <c r="J128" s="15"/>
      <c r="K128" s="15"/>
    </row>
    <row r="129" spans="2:11" s="27" customFormat="1" ht="90" x14ac:dyDescent="0.25">
      <c r="B129" s="11" t="s">
        <v>486</v>
      </c>
      <c r="C129" s="28" t="s">
        <v>1</v>
      </c>
      <c r="D129" s="12" t="s">
        <v>417</v>
      </c>
      <c r="E129" s="13">
        <v>500</v>
      </c>
      <c r="F129" s="29">
        <v>1</v>
      </c>
      <c r="G129" s="13">
        <f t="shared" si="17"/>
        <v>500</v>
      </c>
      <c r="H129" s="50"/>
      <c r="I129" s="1">
        <f t="shared" si="18"/>
        <v>0</v>
      </c>
      <c r="J129" s="15"/>
      <c r="K129" s="15"/>
    </row>
    <row r="130" spans="2:11" s="27" customFormat="1" ht="90" x14ac:dyDescent="0.25">
      <c r="B130" s="11" t="s">
        <v>487</v>
      </c>
      <c r="C130" s="28" t="s">
        <v>6</v>
      </c>
      <c r="D130" s="12" t="s">
        <v>418</v>
      </c>
      <c r="E130" s="13">
        <v>20</v>
      </c>
      <c r="F130" s="29">
        <v>1</v>
      </c>
      <c r="G130" s="13">
        <f t="shared" si="15"/>
        <v>20</v>
      </c>
      <c r="H130" s="50"/>
      <c r="I130" s="1">
        <f t="shared" si="16"/>
        <v>0</v>
      </c>
      <c r="J130" s="15"/>
      <c r="K130" s="15"/>
    </row>
    <row r="131" spans="2:11" s="27" customFormat="1" ht="45" x14ac:dyDescent="0.25">
      <c r="B131" s="11" t="s">
        <v>488</v>
      </c>
      <c r="C131" s="28" t="s">
        <v>1</v>
      </c>
      <c r="D131" s="12" t="s">
        <v>419</v>
      </c>
      <c r="E131" s="13">
        <v>630</v>
      </c>
      <c r="F131" s="29">
        <v>1</v>
      </c>
      <c r="G131" s="13">
        <f t="shared" si="9"/>
        <v>630</v>
      </c>
      <c r="H131" s="50"/>
      <c r="I131" s="1">
        <f t="shared" si="10"/>
        <v>0</v>
      </c>
      <c r="J131" s="15"/>
      <c r="K131" s="15"/>
    </row>
    <row r="132" spans="2:11" s="27" customFormat="1" ht="30" x14ac:dyDescent="0.25">
      <c r="B132" s="11" t="s">
        <v>489</v>
      </c>
      <c r="C132" s="28" t="s">
        <v>6</v>
      </c>
      <c r="D132" s="12" t="s">
        <v>420</v>
      </c>
      <c r="E132" s="13">
        <v>25</v>
      </c>
      <c r="F132" s="29">
        <v>1</v>
      </c>
      <c r="G132" s="13">
        <f t="shared" si="9"/>
        <v>25</v>
      </c>
      <c r="H132" s="50"/>
      <c r="I132" s="1">
        <f t="shared" si="10"/>
        <v>0</v>
      </c>
      <c r="J132" s="15"/>
      <c r="K132" s="15"/>
    </row>
    <row r="133" spans="2:11" x14ac:dyDescent="0.25">
      <c r="B133" s="52" t="s">
        <v>17</v>
      </c>
      <c r="C133" s="53"/>
      <c r="D133" s="53"/>
      <c r="E133" s="53"/>
      <c r="F133" s="53"/>
      <c r="G133" s="53"/>
      <c r="H133" s="53"/>
      <c r="I133" s="54"/>
      <c r="J133" s="15"/>
      <c r="K133" s="15"/>
    </row>
    <row r="134" spans="2:11" ht="30" x14ac:dyDescent="0.25">
      <c r="B134" s="11" t="s">
        <v>278</v>
      </c>
      <c r="C134" s="11" t="s">
        <v>48</v>
      </c>
      <c r="D134" s="12" t="s">
        <v>315</v>
      </c>
      <c r="E134" s="13">
        <v>100</v>
      </c>
      <c r="F134" s="14">
        <v>1</v>
      </c>
      <c r="G134" s="13">
        <f t="shared" si="9"/>
        <v>100</v>
      </c>
      <c r="H134" s="50"/>
      <c r="I134" s="1">
        <f t="shared" si="10"/>
        <v>0</v>
      </c>
      <c r="J134" s="15"/>
      <c r="K134" s="15"/>
    </row>
    <row r="135" spans="2:11" x14ac:dyDescent="0.25">
      <c r="B135" s="11" t="s">
        <v>279</v>
      </c>
      <c r="C135" s="11" t="s">
        <v>1</v>
      </c>
      <c r="D135" s="12" t="s">
        <v>132</v>
      </c>
      <c r="E135" s="13">
        <v>125</v>
      </c>
      <c r="F135" s="14">
        <v>1</v>
      </c>
      <c r="G135" s="13">
        <f t="shared" si="9"/>
        <v>125</v>
      </c>
      <c r="H135" s="50"/>
      <c r="I135" s="1">
        <f t="shared" si="10"/>
        <v>0</v>
      </c>
      <c r="J135" s="15"/>
      <c r="K135" s="15"/>
    </row>
    <row r="136" spans="2:11" ht="30" x14ac:dyDescent="0.25">
      <c r="B136" s="11" t="s">
        <v>280</v>
      </c>
      <c r="C136" s="11" t="s">
        <v>0</v>
      </c>
      <c r="D136" s="12" t="s">
        <v>3</v>
      </c>
      <c r="E136" s="13">
        <v>10</v>
      </c>
      <c r="F136" s="14">
        <v>1</v>
      </c>
      <c r="G136" s="13">
        <f t="shared" si="9"/>
        <v>10</v>
      </c>
      <c r="H136" s="50"/>
      <c r="I136" s="1">
        <f t="shared" si="10"/>
        <v>0</v>
      </c>
      <c r="J136" s="15"/>
      <c r="K136" s="15"/>
    </row>
    <row r="137" spans="2:11" ht="30" x14ac:dyDescent="0.25">
      <c r="B137" s="11" t="s">
        <v>281</v>
      </c>
      <c r="C137" s="11" t="s">
        <v>1</v>
      </c>
      <c r="D137" s="12" t="s">
        <v>377</v>
      </c>
      <c r="E137" s="13">
        <v>50</v>
      </c>
      <c r="F137" s="14">
        <v>40</v>
      </c>
      <c r="G137" s="13">
        <f t="shared" si="9"/>
        <v>2000</v>
      </c>
      <c r="H137" s="50"/>
      <c r="I137" s="1">
        <f t="shared" si="10"/>
        <v>0</v>
      </c>
      <c r="J137" s="15"/>
      <c r="K137" s="15"/>
    </row>
    <row r="138" spans="2:11" x14ac:dyDescent="0.25">
      <c r="B138" s="11" t="s">
        <v>282</v>
      </c>
      <c r="C138" s="11" t="s">
        <v>1</v>
      </c>
      <c r="D138" s="21" t="s">
        <v>55</v>
      </c>
      <c r="E138" s="13">
        <v>60</v>
      </c>
      <c r="F138" s="14">
        <v>15</v>
      </c>
      <c r="G138" s="13">
        <f t="shared" si="9"/>
        <v>900</v>
      </c>
      <c r="H138" s="50"/>
      <c r="I138" s="1">
        <f t="shared" si="10"/>
        <v>0</v>
      </c>
      <c r="J138" s="15"/>
      <c r="K138" s="15"/>
    </row>
    <row r="139" spans="2:11" s="16" customFormat="1" ht="30" x14ac:dyDescent="0.25">
      <c r="B139" s="11" t="s">
        <v>283</v>
      </c>
      <c r="C139" s="11" t="s">
        <v>1</v>
      </c>
      <c r="D139" s="22" t="s">
        <v>360</v>
      </c>
      <c r="E139" s="13">
        <v>200</v>
      </c>
      <c r="F139" s="14">
        <v>1</v>
      </c>
      <c r="G139" s="13">
        <f t="shared" si="9"/>
        <v>200</v>
      </c>
      <c r="H139" s="50"/>
      <c r="I139" s="1">
        <f t="shared" si="10"/>
        <v>0</v>
      </c>
      <c r="J139" s="15"/>
      <c r="K139" s="15"/>
    </row>
    <row r="140" spans="2:11" ht="30" x14ac:dyDescent="0.25">
      <c r="B140" s="11" t="s">
        <v>284</v>
      </c>
      <c r="C140" s="11" t="s">
        <v>0</v>
      </c>
      <c r="D140" s="12" t="s">
        <v>276</v>
      </c>
      <c r="E140" s="13">
        <v>200</v>
      </c>
      <c r="F140" s="14">
        <v>1</v>
      </c>
      <c r="G140" s="13">
        <f t="shared" si="9"/>
        <v>200</v>
      </c>
      <c r="H140" s="50"/>
      <c r="I140" s="1">
        <f t="shared" si="10"/>
        <v>0</v>
      </c>
      <c r="J140" s="15"/>
      <c r="K140" s="15"/>
    </row>
    <row r="141" spans="2:11" ht="30" x14ac:dyDescent="0.25">
      <c r="B141" s="11" t="s">
        <v>285</v>
      </c>
      <c r="C141" s="11" t="s">
        <v>185</v>
      </c>
      <c r="D141" s="12" t="s">
        <v>378</v>
      </c>
      <c r="E141" s="13">
        <v>400</v>
      </c>
      <c r="F141" s="14">
        <v>1</v>
      </c>
      <c r="G141" s="13">
        <f t="shared" si="9"/>
        <v>400</v>
      </c>
      <c r="H141" s="50"/>
      <c r="I141" s="1">
        <f t="shared" si="10"/>
        <v>0</v>
      </c>
      <c r="J141" s="15"/>
      <c r="K141" s="15"/>
    </row>
    <row r="142" spans="2:11" ht="30" x14ac:dyDescent="0.25">
      <c r="B142" s="11" t="s">
        <v>286</v>
      </c>
      <c r="C142" s="11" t="s">
        <v>1</v>
      </c>
      <c r="D142" s="12" t="s">
        <v>379</v>
      </c>
      <c r="E142" s="13">
        <v>260</v>
      </c>
      <c r="F142" s="14">
        <v>1</v>
      </c>
      <c r="G142" s="13">
        <f t="shared" si="9"/>
        <v>260</v>
      </c>
      <c r="H142" s="50"/>
      <c r="I142" s="1">
        <f t="shared" si="10"/>
        <v>0</v>
      </c>
      <c r="J142" s="15"/>
      <c r="K142" s="15"/>
    </row>
    <row r="143" spans="2:11" x14ac:dyDescent="0.25">
      <c r="B143" s="11" t="s">
        <v>287</v>
      </c>
      <c r="C143" s="11" t="s">
        <v>1</v>
      </c>
      <c r="D143" s="12" t="s">
        <v>196</v>
      </c>
      <c r="E143" s="13">
        <v>450</v>
      </c>
      <c r="F143" s="14">
        <v>1</v>
      </c>
      <c r="G143" s="13">
        <f t="shared" si="9"/>
        <v>450</v>
      </c>
      <c r="H143" s="50"/>
      <c r="I143" s="1">
        <f t="shared" si="10"/>
        <v>0</v>
      </c>
      <c r="J143" s="15"/>
      <c r="K143" s="15"/>
    </row>
    <row r="144" spans="2:11" s="16" customFormat="1" x14ac:dyDescent="0.25">
      <c r="B144" s="11" t="s">
        <v>288</v>
      </c>
      <c r="C144" s="11" t="s">
        <v>1</v>
      </c>
      <c r="D144" s="12" t="s">
        <v>356</v>
      </c>
      <c r="E144" s="13">
        <v>75</v>
      </c>
      <c r="F144" s="14">
        <v>1</v>
      </c>
      <c r="G144" s="13">
        <f t="shared" si="9"/>
        <v>75</v>
      </c>
      <c r="H144" s="50"/>
      <c r="I144" s="1">
        <f t="shared" si="10"/>
        <v>0</v>
      </c>
      <c r="J144" s="15"/>
      <c r="K144" s="15"/>
    </row>
    <row r="145" spans="2:11" s="16" customFormat="1" ht="28.5" customHeight="1" x14ac:dyDescent="0.25">
      <c r="B145" s="11" t="s">
        <v>289</v>
      </c>
      <c r="C145" s="11" t="s">
        <v>1</v>
      </c>
      <c r="D145" s="12" t="s">
        <v>529</v>
      </c>
      <c r="E145" s="13">
        <v>400</v>
      </c>
      <c r="F145" s="14">
        <v>20</v>
      </c>
      <c r="G145" s="13">
        <f t="shared" si="9"/>
        <v>8000</v>
      </c>
      <c r="H145" s="50"/>
      <c r="I145" s="1">
        <f t="shared" si="10"/>
        <v>0</v>
      </c>
      <c r="J145" s="15"/>
      <c r="K145" s="15"/>
    </row>
    <row r="146" spans="2:11" s="16" customFormat="1" ht="45" x14ac:dyDescent="0.25">
      <c r="B146" s="11" t="s">
        <v>290</v>
      </c>
      <c r="C146" s="11" t="s">
        <v>1</v>
      </c>
      <c r="D146" s="12" t="s">
        <v>530</v>
      </c>
      <c r="E146" s="13">
        <v>1000</v>
      </c>
      <c r="F146" s="14">
        <v>18</v>
      </c>
      <c r="G146" s="13">
        <f t="shared" si="9"/>
        <v>18000</v>
      </c>
      <c r="H146" s="50"/>
      <c r="I146" s="1">
        <f t="shared" si="10"/>
        <v>0</v>
      </c>
      <c r="J146" s="15"/>
      <c r="K146" s="15"/>
    </row>
    <row r="147" spans="2:11" s="16" customFormat="1" ht="45" x14ac:dyDescent="0.25">
      <c r="B147" s="11" t="s">
        <v>291</v>
      </c>
      <c r="C147" s="11" t="s">
        <v>1</v>
      </c>
      <c r="D147" s="12" t="s">
        <v>531</v>
      </c>
      <c r="E147" s="13">
        <v>1500</v>
      </c>
      <c r="F147" s="14">
        <v>19</v>
      </c>
      <c r="G147" s="13">
        <f t="shared" si="9"/>
        <v>28500</v>
      </c>
      <c r="H147" s="50"/>
      <c r="I147" s="1">
        <f t="shared" si="10"/>
        <v>0</v>
      </c>
      <c r="J147" s="15"/>
      <c r="K147" s="15"/>
    </row>
    <row r="148" spans="2:11" s="16" customFormat="1" ht="45" x14ac:dyDescent="0.25">
      <c r="B148" s="11" t="s">
        <v>292</v>
      </c>
      <c r="C148" s="11" t="s">
        <v>1</v>
      </c>
      <c r="D148" s="12" t="s">
        <v>534</v>
      </c>
      <c r="E148" s="13">
        <v>1600</v>
      </c>
      <c r="F148" s="14">
        <v>15</v>
      </c>
      <c r="G148" s="13">
        <f t="shared" si="9"/>
        <v>24000</v>
      </c>
      <c r="H148" s="50"/>
      <c r="I148" s="1">
        <f t="shared" si="10"/>
        <v>0</v>
      </c>
      <c r="J148" s="15"/>
      <c r="K148" s="15"/>
    </row>
    <row r="149" spans="2:11" s="16" customFormat="1" x14ac:dyDescent="0.25">
      <c r="B149" s="11" t="s">
        <v>293</v>
      </c>
      <c r="C149" s="11" t="s">
        <v>1</v>
      </c>
      <c r="D149" s="12" t="s">
        <v>374</v>
      </c>
      <c r="E149" s="13">
        <v>2000</v>
      </c>
      <c r="F149" s="14">
        <v>6</v>
      </c>
      <c r="G149" s="13">
        <f t="shared" si="9"/>
        <v>12000</v>
      </c>
      <c r="H149" s="50"/>
      <c r="I149" s="1">
        <f t="shared" si="10"/>
        <v>0</v>
      </c>
      <c r="J149" s="15"/>
      <c r="K149" s="15"/>
    </row>
    <row r="150" spans="2:11" ht="30" x14ac:dyDescent="0.25">
      <c r="B150" s="11" t="s">
        <v>294</v>
      </c>
      <c r="C150" s="11" t="s">
        <v>48</v>
      </c>
      <c r="D150" s="12" t="s">
        <v>538</v>
      </c>
      <c r="E150" s="13">
        <v>60</v>
      </c>
      <c r="F150" s="14">
        <v>100</v>
      </c>
      <c r="G150" s="13">
        <f t="shared" si="9"/>
        <v>6000</v>
      </c>
      <c r="H150" s="50"/>
      <c r="I150" s="1">
        <f t="shared" si="10"/>
        <v>0</v>
      </c>
      <c r="J150" s="15"/>
      <c r="K150" s="15"/>
    </row>
    <row r="151" spans="2:11" ht="30" x14ac:dyDescent="0.25">
      <c r="B151" s="11" t="s">
        <v>295</v>
      </c>
      <c r="C151" s="11" t="s">
        <v>48</v>
      </c>
      <c r="D151" s="12" t="s">
        <v>537</v>
      </c>
      <c r="E151" s="13">
        <v>45</v>
      </c>
      <c r="F151" s="14">
        <v>100</v>
      </c>
      <c r="G151" s="13">
        <f t="shared" si="9"/>
        <v>4500</v>
      </c>
      <c r="H151" s="50"/>
      <c r="I151" s="1">
        <f t="shared" si="10"/>
        <v>0</v>
      </c>
      <c r="J151" s="15"/>
      <c r="K151" s="15"/>
    </row>
    <row r="152" spans="2:11" x14ac:dyDescent="0.25">
      <c r="B152" s="11" t="s">
        <v>313</v>
      </c>
      <c r="C152" s="11" t="s">
        <v>1</v>
      </c>
      <c r="D152" s="12" t="s">
        <v>305</v>
      </c>
      <c r="E152" s="13">
        <v>350</v>
      </c>
      <c r="F152" s="14">
        <v>40</v>
      </c>
      <c r="G152" s="13">
        <f t="shared" si="9"/>
        <v>14000</v>
      </c>
      <c r="H152" s="50"/>
      <c r="I152" s="1">
        <f t="shared" si="10"/>
        <v>0</v>
      </c>
      <c r="J152" s="15"/>
      <c r="K152" s="15"/>
    </row>
    <row r="153" spans="2:11" ht="30" x14ac:dyDescent="0.25">
      <c r="B153" s="11" t="s">
        <v>314</v>
      </c>
      <c r="C153" s="11" t="s">
        <v>1</v>
      </c>
      <c r="D153" s="12" t="s">
        <v>429</v>
      </c>
      <c r="E153" s="13">
        <v>275</v>
      </c>
      <c r="F153" s="14">
        <v>40</v>
      </c>
      <c r="G153" s="13">
        <f t="shared" si="9"/>
        <v>11000</v>
      </c>
      <c r="H153" s="50"/>
      <c r="I153" s="1">
        <f t="shared" si="10"/>
        <v>0</v>
      </c>
      <c r="J153" s="15"/>
      <c r="K153" s="15"/>
    </row>
    <row r="154" spans="2:11" ht="30" x14ac:dyDescent="0.25">
      <c r="B154" s="11" t="s">
        <v>422</v>
      </c>
      <c r="C154" s="11" t="s">
        <v>1</v>
      </c>
      <c r="D154" s="12" t="s">
        <v>430</v>
      </c>
      <c r="E154" s="13">
        <v>225</v>
      </c>
      <c r="F154" s="14">
        <v>40</v>
      </c>
      <c r="G154" s="13">
        <f t="shared" si="9"/>
        <v>9000</v>
      </c>
      <c r="H154" s="50"/>
      <c r="I154" s="1">
        <f t="shared" si="10"/>
        <v>0</v>
      </c>
      <c r="J154" s="15"/>
      <c r="K154" s="15"/>
    </row>
    <row r="155" spans="2:11" s="23" customFormat="1" ht="45" x14ac:dyDescent="0.25">
      <c r="B155" s="11" t="s">
        <v>316</v>
      </c>
      <c r="C155" s="24" t="s">
        <v>1</v>
      </c>
      <c r="D155" s="20" t="s">
        <v>497</v>
      </c>
      <c r="E155" s="25">
        <v>600</v>
      </c>
      <c r="F155" s="26">
        <v>25</v>
      </c>
      <c r="G155" s="25">
        <f t="shared" si="9"/>
        <v>15000</v>
      </c>
      <c r="H155" s="50"/>
      <c r="I155" s="1">
        <f t="shared" si="10"/>
        <v>0</v>
      </c>
      <c r="J155" s="15"/>
      <c r="K155" s="15"/>
    </row>
    <row r="156" spans="2:11" s="23" customFormat="1" ht="45" x14ac:dyDescent="0.25">
      <c r="B156" s="11" t="s">
        <v>318</v>
      </c>
      <c r="C156" s="24" t="s">
        <v>1</v>
      </c>
      <c r="D156" s="20" t="s">
        <v>498</v>
      </c>
      <c r="E156" s="25">
        <v>700</v>
      </c>
      <c r="F156" s="26">
        <v>20</v>
      </c>
      <c r="G156" s="25">
        <f t="shared" si="9"/>
        <v>14000</v>
      </c>
      <c r="H156" s="50"/>
      <c r="I156" s="1">
        <f t="shared" si="10"/>
        <v>0</v>
      </c>
      <c r="J156" s="15"/>
      <c r="K156" s="15"/>
    </row>
    <row r="157" spans="2:11" ht="45" x14ac:dyDescent="0.25">
      <c r="B157" s="11" t="s">
        <v>320</v>
      </c>
      <c r="C157" s="11" t="s">
        <v>342</v>
      </c>
      <c r="D157" s="12" t="s">
        <v>461</v>
      </c>
      <c r="E157" s="13">
        <v>1000</v>
      </c>
      <c r="F157" s="14">
        <v>10</v>
      </c>
      <c r="G157" s="13">
        <f t="shared" ref="G157" si="19">E157*F157</f>
        <v>10000</v>
      </c>
      <c r="H157" s="50"/>
      <c r="I157" s="1">
        <f t="shared" ref="I157" si="20">+H157*F157</f>
        <v>0</v>
      </c>
      <c r="J157" s="15"/>
      <c r="K157" s="15"/>
    </row>
    <row r="158" spans="2:11" ht="30" x14ac:dyDescent="0.25">
      <c r="B158" s="11" t="s">
        <v>322</v>
      </c>
      <c r="C158" s="11" t="s">
        <v>1</v>
      </c>
      <c r="D158" s="12" t="s">
        <v>317</v>
      </c>
      <c r="E158" s="13">
        <v>10</v>
      </c>
      <c r="F158" s="14">
        <v>1</v>
      </c>
      <c r="G158" s="13">
        <f t="shared" si="9"/>
        <v>10</v>
      </c>
      <c r="H158" s="50"/>
      <c r="I158" s="1">
        <f t="shared" si="10"/>
        <v>0</v>
      </c>
      <c r="J158" s="15"/>
      <c r="K158" s="15"/>
    </row>
    <row r="159" spans="2:11" ht="30" x14ac:dyDescent="0.25">
      <c r="B159" s="11" t="s">
        <v>423</v>
      </c>
      <c r="C159" s="11" t="s">
        <v>357</v>
      </c>
      <c r="D159" s="12" t="s">
        <v>319</v>
      </c>
      <c r="E159" s="13">
        <v>75</v>
      </c>
      <c r="F159" s="14">
        <v>1</v>
      </c>
      <c r="G159" s="13">
        <f t="shared" si="9"/>
        <v>75</v>
      </c>
      <c r="H159" s="50"/>
      <c r="I159" s="1">
        <f t="shared" si="10"/>
        <v>0</v>
      </c>
      <c r="J159" s="15"/>
      <c r="K159" s="15"/>
    </row>
    <row r="160" spans="2:11" ht="30" x14ac:dyDescent="0.25">
      <c r="B160" s="11" t="s">
        <v>424</v>
      </c>
      <c r="C160" s="11" t="s">
        <v>357</v>
      </c>
      <c r="D160" s="12" t="s">
        <v>321</v>
      </c>
      <c r="E160" s="13">
        <v>100</v>
      </c>
      <c r="F160" s="14">
        <v>1</v>
      </c>
      <c r="G160" s="13">
        <f t="shared" si="9"/>
        <v>100</v>
      </c>
      <c r="H160" s="50"/>
      <c r="I160" s="1">
        <f t="shared" si="10"/>
        <v>0</v>
      </c>
      <c r="J160" s="15"/>
      <c r="K160" s="15"/>
    </row>
    <row r="161" spans="2:11" ht="30" x14ac:dyDescent="0.25">
      <c r="B161" s="11" t="s">
        <v>425</v>
      </c>
      <c r="C161" s="11" t="s">
        <v>357</v>
      </c>
      <c r="D161" s="12" t="s">
        <v>358</v>
      </c>
      <c r="E161" s="13">
        <v>10</v>
      </c>
      <c r="F161" s="14">
        <v>1</v>
      </c>
      <c r="G161" s="13">
        <f t="shared" si="9"/>
        <v>10</v>
      </c>
      <c r="H161" s="50"/>
      <c r="I161" s="1">
        <f t="shared" si="10"/>
        <v>0</v>
      </c>
      <c r="J161" s="15"/>
      <c r="K161" s="15"/>
    </row>
    <row r="162" spans="2:11" x14ac:dyDescent="0.25">
      <c r="B162" s="52" t="s">
        <v>344</v>
      </c>
      <c r="C162" s="53"/>
      <c r="D162" s="53"/>
      <c r="E162" s="53"/>
      <c r="F162" s="53"/>
      <c r="G162" s="53"/>
      <c r="H162" s="53"/>
      <c r="I162" s="54"/>
      <c r="J162" s="15"/>
      <c r="K162" s="15"/>
    </row>
    <row r="163" spans="2:11" ht="45" x14ac:dyDescent="0.25">
      <c r="B163" s="11" t="s">
        <v>345</v>
      </c>
      <c r="C163" s="11" t="s">
        <v>6</v>
      </c>
      <c r="D163" s="12" t="s">
        <v>495</v>
      </c>
      <c r="E163" s="13">
        <v>9</v>
      </c>
      <c r="F163" s="14">
        <v>100</v>
      </c>
      <c r="G163" s="13">
        <f t="shared" si="9"/>
        <v>900</v>
      </c>
      <c r="H163" s="50"/>
      <c r="I163" s="1">
        <f t="shared" si="10"/>
        <v>0</v>
      </c>
      <c r="J163" s="15"/>
      <c r="K163" s="15"/>
    </row>
    <row r="164" spans="2:11" ht="30" x14ac:dyDescent="0.25">
      <c r="B164" s="11" t="s">
        <v>346</v>
      </c>
      <c r="C164" s="11" t="s">
        <v>6</v>
      </c>
      <c r="D164" s="12" t="s">
        <v>496</v>
      </c>
      <c r="E164" s="13">
        <v>11.25</v>
      </c>
      <c r="F164" s="14">
        <v>100</v>
      </c>
      <c r="G164" s="13">
        <f t="shared" si="9"/>
        <v>1125</v>
      </c>
      <c r="H164" s="50"/>
      <c r="I164" s="1">
        <f t="shared" si="10"/>
        <v>0</v>
      </c>
      <c r="J164" s="15"/>
      <c r="K164" s="15"/>
    </row>
    <row r="165" spans="2:11" ht="45" x14ac:dyDescent="0.25">
      <c r="B165" s="11" t="s">
        <v>347</v>
      </c>
      <c r="C165" s="11" t="s">
        <v>6</v>
      </c>
      <c r="D165" s="12" t="s">
        <v>361</v>
      </c>
      <c r="E165" s="13">
        <v>20</v>
      </c>
      <c r="F165" s="14">
        <v>1</v>
      </c>
      <c r="G165" s="13">
        <f t="shared" si="9"/>
        <v>20</v>
      </c>
      <c r="H165" s="50"/>
      <c r="I165" s="1">
        <f t="shared" si="10"/>
        <v>0</v>
      </c>
      <c r="J165" s="15"/>
      <c r="K165" s="15"/>
    </row>
    <row r="166" spans="2:11" ht="45" x14ac:dyDescent="0.25">
      <c r="B166" s="11" t="s">
        <v>348</v>
      </c>
      <c r="C166" s="11"/>
      <c r="D166" s="12" t="s">
        <v>124</v>
      </c>
      <c r="E166" s="13">
        <v>95</v>
      </c>
      <c r="F166" s="14">
        <v>1</v>
      </c>
      <c r="G166" s="13">
        <f t="shared" si="9"/>
        <v>95</v>
      </c>
      <c r="H166" s="50"/>
      <c r="I166" s="1">
        <f t="shared" si="10"/>
        <v>0</v>
      </c>
      <c r="J166" s="15"/>
      <c r="K166" s="15"/>
    </row>
    <row r="167" spans="2:11" x14ac:dyDescent="0.25">
      <c r="B167" s="11" t="s">
        <v>349</v>
      </c>
      <c r="C167" s="11" t="s">
        <v>6</v>
      </c>
      <c r="D167" s="12" t="s">
        <v>2</v>
      </c>
      <c r="E167" s="13">
        <v>10</v>
      </c>
      <c r="F167" s="14">
        <v>1</v>
      </c>
      <c r="G167" s="13">
        <f t="shared" si="9"/>
        <v>10</v>
      </c>
      <c r="H167" s="50"/>
      <c r="I167" s="1">
        <f t="shared" si="10"/>
        <v>0</v>
      </c>
      <c r="J167" s="15"/>
      <c r="K167" s="15"/>
    </row>
    <row r="168" spans="2:11" ht="60" x14ac:dyDescent="0.25">
      <c r="B168" s="11" t="s">
        <v>350</v>
      </c>
      <c r="C168" s="11" t="s">
        <v>1</v>
      </c>
      <c r="D168" s="12" t="s">
        <v>523</v>
      </c>
      <c r="E168" s="13">
        <v>1000</v>
      </c>
      <c r="F168" s="14">
        <v>60</v>
      </c>
      <c r="G168" s="13">
        <f t="shared" ref="G168:G200" si="21">E168*F168</f>
        <v>60000</v>
      </c>
      <c r="H168" s="50"/>
      <c r="I168" s="1">
        <f t="shared" ref="I168:I200" si="22">+H168*F168</f>
        <v>0</v>
      </c>
      <c r="J168" s="15"/>
      <c r="K168" s="15"/>
    </row>
    <row r="169" spans="2:11" ht="60" x14ac:dyDescent="0.25">
      <c r="B169" s="11" t="s">
        <v>351</v>
      </c>
      <c r="C169" s="11" t="s">
        <v>6</v>
      </c>
      <c r="D169" s="12" t="s">
        <v>524</v>
      </c>
      <c r="E169" s="13">
        <v>50</v>
      </c>
      <c r="F169" s="14">
        <v>100</v>
      </c>
      <c r="G169" s="13">
        <f t="shared" si="21"/>
        <v>5000</v>
      </c>
      <c r="H169" s="50"/>
      <c r="I169" s="1">
        <f t="shared" si="22"/>
        <v>0</v>
      </c>
      <c r="J169" s="15"/>
      <c r="K169" s="15"/>
    </row>
    <row r="170" spans="2:11" ht="60" x14ac:dyDescent="0.25">
      <c r="B170" s="11" t="s">
        <v>352</v>
      </c>
      <c r="C170" s="11" t="s">
        <v>342</v>
      </c>
      <c r="D170" s="12" t="s">
        <v>525</v>
      </c>
      <c r="E170" s="13">
        <v>550</v>
      </c>
      <c r="F170" s="14">
        <v>30</v>
      </c>
      <c r="G170" s="13">
        <f t="shared" si="21"/>
        <v>16500</v>
      </c>
      <c r="H170" s="50"/>
      <c r="I170" s="1">
        <f t="shared" si="22"/>
        <v>0</v>
      </c>
      <c r="J170" s="15"/>
      <c r="K170" s="15"/>
    </row>
    <row r="171" spans="2:11" ht="75" x14ac:dyDescent="0.25">
      <c r="B171" s="11" t="s">
        <v>353</v>
      </c>
      <c r="C171" s="11" t="s">
        <v>0</v>
      </c>
      <c r="D171" s="12" t="s">
        <v>502</v>
      </c>
      <c r="E171" s="13">
        <v>2808</v>
      </c>
      <c r="F171" s="14">
        <v>1</v>
      </c>
      <c r="G171" s="13">
        <f t="shared" si="21"/>
        <v>2808</v>
      </c>
      <c r="H171" s="50"/>
      <c r="I171" s="1">
        <f t="shared" si="22"/>
        <v>0</v>
      </c>
      <c r="J171" s="15"/>
      <c r="K171" s="15"/>
    </row>
    <row r="172" spans="2:11" ht="30" x14ac:dyDescent="0.25">
      <c r="B172" s="11" t="s">
        <v>354</v>
      </c>
      <c r="C172" s="11" t="s">
        <v>48</v>
      </c>
      <c r="D172" s="12" t="s">
        <v>125</v>
      </c>
      <c r="E172" s="13">
        <v>90</v>
      </c>
      <c r="F172" s="14">
        <v>1</v>
      </c>
      <c r="G172" s="13">
        <f t="shared" si="21"/>
        <v>90</v>
      </c>
      <c r="H172" s="50"/>
      <c r="I172" s="1">
        <f t="shared" si="22"/>
        <v>0</v>
      </c>
      <c r="J172" s="15"/>
      <c r="K172" s="15"/>
    </row>
    <row r="173" spans="2:11" ht="30" x14ac:dyDescent="0.25">
      <c r="B173" s="11" t="s">
        <v>355</v>
      </c>
      <c r="C173" s="11" t="s">
        <v>1</v>
      </c>
      <c r="D173" s="12" t="s">
        <v>134</v>
      </c>
      <c r="E173" s="13">
        <v>1100</v>
      </c>
      <c r="F173" s="14">
        <v>1</v>
      </c>
      <c r="G173" s="13">
        <f t="shared" si="21"/>
        <v>1100</v>
      </c>
      <c r="H173" s="50"/>
      <c r="I173" s="1">
        <f t="shared" si="22"/>
        <v>0</v>
      </c>
      <c r="J173" s="15"/>
      <c r="K173" s="15"/>
    </row>
    <row r="174" spans="2:11" ht="45" x14ac:dyDescent="0.25">
      <c r="B174" s="11" t="s">
        <v>490</v>
      </c>
      <c r="C174" s="11" t="s">
        <v>0</v>
      </c>
      <c r="D174" s="12" t="s">
        <v>197</v>
      </c>
      <c r="E174" s="13">
        <v>676</v>
      </c>
      <c r="F174" s="14">
        <v>1</v>
      </c>
      <c r="G174" s="13">
        <f t="shared" si="21"/>
        <v>676</v>
      </c>
      <c r="H174" s="50"/>
      <c r="I174" s="1">
        <f t="shared" si="22"/>
        <v>0</v>
      </c>
      <c r="J174" s="15"/>
      <c r="K174" s="15"/>
    </row>
    <row r="175" spans="2:11" x14ac:dyDescent="0.25">
      <c r="B175" s="52" t="s">
        <v>323</v>
      </c>
      <c r="C175" s="53"/>
      <c r="D175" s="53"/>
      <c r="E175" s="53"/>
      <c r="F175" s="53"/>
      <c r="G175" s="53"/>
      <c r="H175" s="53"/>
      <c r="I175" s="54"/>
      <c r="J175" s="15"/>
      <c r="K175" s="15"/>
    </row>
    <row r="176" spans="2:11" ht="60.75" customHeight="1" x14ac:dyDescent="0.25">
      <c r="B176" s="11" t="s">
        <v>324</v>
      </c>
      <c r="C176" s="11" t="s">
        <v>6</v>
      </c>
      <c r="D176" s="12" t="s">
        <v>453</v>
      </c>
      <c r="E176" s="13">
        <v>5</v>
      </c>
      <c r="F176" s="14">
        <v>100</v>
      </c>
      <c r="G176" s="13">
        <f t="shared" si="21"/>
        <v>500</v>
      </c>
      <c r="H176" s="50"/>
      <c r="I176" s="1">
        <f t="shared" si="22"/>
        <v>0</v>
      </c>
      <c r="J176" s="15"/>
      <c r="K176" s="15"/>
    </row>
    <row r="177" spans="2:11" ht="30" x14ac:dyDescent="0.25">
      <c r="B177" s="11" t="s">
        <v>325</v>
      </c>
      <c r="C177" s="11" t="s">
        <v>0</v>
      </c>
      <c r="D177" s="12" t="s">
        <v>326</v>
      </c>
      <c r="E177" s="13">
        <v>10</v>
      </c>
      <c r="F177" s="14">
        <v>1</v>
      </c>
      <c r="G177" s="13">
        <f t="shared" si="21"/>
        <v>10</v>
      </c>
      <c r="H177" s="50"/>
      <c r="I177" s="1">
        <f t="shared" si="22"/>
        <v>0</v>
      </c>
      <c r="J177" s="15"/>
      <c r="K177" s="15"/>
    </row>
    <row r="178" spans="2:11" ht="60" x14ac:dyDescent="0.25">
      <c r="B178" s="11" t="s">
        <v>327</v>
      </c>
      <c r="C178" s="11" t="s">
        <v>6</v>
      </c>
      <c r="D178" s="12" t="s">
        <v>328</v>
      </c>
      <c r="E178" s="13">
        <v>25</v>
      </c>
      <c r="F178" s="14">
        <v>100</v>
      </c>
      <c r="G178" s="13">
        <f t="shared" si="21"/>
        <v>2500</v>
      </c>
      <c r="H178" s="50"/>
      <c r="I178" s="1">
        <f t="shared" si="22"/>
        <v>0</v>
      </c>
      <c r="J178" s="15"/>
      <c r="K178" s="15"/>
    </row>
    <row r="179" spans="2:11" ht="45" x14ac:dyDescent="0.25">
      <c r="B179" s="11" t="s">
        <v>329</v>
      </c>
      <c r="C179" s="11" t="s">
        <v>6</v>
      </c>
      <c r="D179" s="12" t="s">
        <v>503</v>
      </c>
      <c r="E179" s="13">
        <v>50</v>
      </c>
      <c r="F179" s="14">
        <v>100</v>
      </c>
      <c r="G179" s="13">
        <f t="shared" si="21"/>
        <v>5000</v>
      </c>
      <c r="H179" s="50"/>
      <c r="I179" s="1">
        <f t="shared" si="22"/>
        <v>0</v>
      </c>
      <c r="J179" s="15"/>
      <c r="K179" s="15"/>
    </row>
    <row r="180" spans="2:11" ht="30" x14ac:dyDescent="0.25">
      <c r="B180" s="11" t="s">
        <v>330</v>
      </c>
      <c r="C180" s="11" t="s">
        <v>0</v>
      </c>
      <c r="D180" s="12" t="s">
        <v>331</v>
      </c>
      <c r="E180" s="13">
        <v>50</v>
      </c>
      <c r="F180" s="14">
        <v>1</v>
      </c>
      <c r="G180" s="13">
        <f t="shared" si="21"/>
        <v>50</v>
      </c>
      <c r="H180" s="50"/>
      <c r="I180" s="1">
        <f t="shared" si="22"/>
        <v>0</v>
      </c>
      <c r="J180" s="15"/>
      <c r="K180" s="15"/>
    </row>
    <row r="181" spans="2:11" ht="45" x14ac:dyDescent="0.25">
      <c r="B181" s="11" t="s">
        <v>332</v>
      </c>
      <c r="C181" s="11" t="s">
        <v>6</v>
      </c>
      <c r="D181" s="12" t="s">
        <v>333</v>
      </c>
      <c r="E181" s="13">
        <v>50</v>
      </c>
      <c r="F181" s="14">
        <v>100</v>
      </c>
      <c r="G181" s="13">
        <f t="shared" si="21"/>
        <v>5000</v>
      </c>
      <c r="H181" s="50"/>
      <c r="I181" s="1">
        <f t="shared" si="22"/>
        <v>0</v>
      </c>
      <c r="J181" s="15"/>
      <c r="K181" s="15"/>
    </row>
    <row r="182" spans="2:11" x14ac:dyDescent="0.25">
      <c r="B182" s="11" t="s">
        <v>334</v>
      </c>
      <c r="C182" s="11" t="s">
        <v>0</v>
      </c>
      <c r="D182" s="12" t="s">
        <v>335</v>
      </c>
      <c r="E182" s="13">
        <v>50</v>
      </c>
      <c r="F182" s="14">
        <v>1</v>
      </c>
      <c r="G182" s="13">
        <f t="shared" si="21"/>
        <v>50</v>
      </c>
      <c r="H182" s="50"/>
      <c r="I182" s="1">
        <f t="shared" si="22"/>
        <v>0</v>
      </c>
      <c r="J182" s="15"/>
      <c r="K182" s="15"/>
    </row>
    <row r="183" spans="2:11" x14ac:dyDescent="0.25">
      <c r="B183" s="11" t="s">
        <v>336</v>
      </c>
      <c r="C183" s="11" t="s">
        <v>337</v>
      </c>
      <c r="D183" s="12" t="s">
        <v>338</v>
      </c>
      <c r="E183" s="13">
        <v>50</v>
      </c>
      <c r="F183" s="14">
        <v>1</v>
      </c>
      <c r="G183" s="13">
        <f t="shared" si="21"/>
        <v>50</v>
      </c>
      <c r="H183" s="50"/>
      <c r="I183" s="1">
        <f t="shared" si="22"/>
        <v>0</v>
      </c>
      <c r="J183" s="15"/>
      <c r="K183" s="15"/>
    </row>
    <row r="184" spans="2:11" ht="30" x14ac:dyDescent="0.25">
      <c r="B184" s="11" t="s">
        <v>339</v>
      </c>
      <c r="C184" s="11" t="s">
        <v>0</v>
      </c>
      <c r="D184" s="12" t="s">
        <v>340</v>
      </c>
      <c r="E184" s="13">
        <v>50</v>
      </c>
      <c r="F184" s="14">
        <v>1</v>
      </c>
      <c r="G184" s="13">
        <f t="shared" si="21"/>
        <v>50</v>
      </c>
      <c r="H184" s="50"/>
      <c r="I184" s="1">
        <f t="shared" si="22"/>
        <v>0</v>
      </c>
      <c r="J184" s="15"/>
      <c r="K184" s="15"/>
    </row>
    <row r="185" spans="2:11" ht="59.25" customHeight="1" x14ac:dyDescent="0.25">
      <c r="B185" s="11" t="s">
        <v>341</v>
      </c>
      <c r="C185" s="11" t="s">
        <v>342</v>
      </c>
      <c r="D185" s="12" t="s">
        <v>526</v>
      </c>
      <c r="E185" s="13">
        <v>500</v>
      </c>
      <c r="F185" s="14">
        <v>10</v>
      </c>
      <c r="G185" s="13">
        <f t="shared" si="21"/>
        <v>5000</v>
      </c>
      <c r="H185" s="50"/>
      <c r="I185" s="1">
        <f t="shared" si="22"/>
        <v>0</v>
      </c>
      <c r="J185" s="15"/>
      <c r="K185" s="15"/>
    </row>
    <row r="186" spans="2:11" ht="60" x14ac:dyDescent="0.25">
      <c r="B186" s="11" t="s">
        <v>343</v>
      </c>
      <c r="C186" s="11" t="s">
        <v>342</v>
      </c>
      <c r="D186" s="12" t="s">
        <v>527</v>
      </c>
      <c r="E186" s="13">
        <v>550</v>
      </c>
      <c r="F186" s="14">
        <v>10</v>
      </c>
      <c r="G186" s="13">
        <f t="shared" si="21"/>
        <v>5500</v>
      </c>
      <c r="H186" s="50"/>
      <c r="I186" s="1">
        <f t="shared" si="22"/>
        <v>0</v>
      </c>
      <c r="J186" s="15"/>
      <c r="K186" s="15"/>
    </row>
    <row r="187" spans="2:11" x14ac:dyDescent="0.25">
      <c r="B187" s="52" t="s">
        <v>296</v>
      </c>
      <c r="C187" s="53"/>
      <c r="D187" s="53"/>
      <c r="E187" s="53"/>
      <c r="F187" s="53"/>
      <c r="G187" s="53"/>
      <c r="H187" s="53"/>
      <c r="I187" s="54"/>
      <c r="J187" s="15"/>
      <c r="K187" s="15"/>
    </row>
    <row r="188" spans="2:11" ht="45" x14ac:dyDescent="0.25">
      <c r="B188" s="11" t="s">
        <v>103</v>
      </c>
      <c r="C188" s="11" t="s">
        <v>1</v>
      </c>
      <c r="D188" s="12" t="s">
        <v>309</v>
      </c>
      <c r="E188" s="13">
        <v>200</v>
      </c>
      <c r="F188" s="14">
        <v>35</v>
      </c>
      <c r="G188" s="13">
        <f t="shared" si="21"/>
        <v>7000</v>
      </c>
      <c r="H188" s="50"/>
      <c r="I188" s="1">
        <f t="shared" si="22"/>
        <v>0</v>
      </c>
      <c r="J188" s="15"/>
      <c r="K188" s="15"/>
    </row>
    <row r="189" spans="2:11" ht="60" x14ac:dyDescent="0.25">
      <c r="B189" s="11" t="s">
        <v>104</v>
      </c>
      <c r="C189" s="11" t="s">
        <v>1</v>
      </c>
      <c r="D189" s="12" t="s">
        <v>504</v>
      </c>
      <c r="E189" s="13">
        <v>300</v>
      </c>
      <c r="F189" s="14">
        <v>30</v>
      </c>
      <c r="G189" s="13">
        <f t="shared" si="21"/>
        <v>9000</v>
      </c>
      <c r="H189" s="50"/>
      <c r="I189" s="1">
        <f t="shared" si="22"/>
        <v>0</v>
      </c>
      <c r="J189" s="15"/>
      <c r="K189" s="15"/>
    </row>
    <row r="190" spans="2:11" ht="45" x14ac:dyDescent="0.25">
      <c r="B190" s="11" t="s">
        <v>105</v>
      </c>
      <c r="C190" s="11" t="s">
        <v>1</v>
      </c>
      <c r="D190" s="12" t="s">
        <v>310</v>
      </c>
      <c r="E190" s="13">
        <v>350</v>
      </c>
      <c r="F190" s="14">
        <v>30</v>
      </c>
      <c r="G190" s="13">
        <f t="shared" si="21"/>
        <v>10500</v>
      </c>
      <c r="H190" s="50"/>
      <c r="I190" s="1">
        <f t="shared" si="22"/>
        <v>0</v>
      </c>
      <c r="J190" s="15"/>
      <c r="K190" s="15"/>
    </row>
    <row r="191" spans="2:11" ht="45" x14ac:dyDescent="0.25">
      <c r="B191" s="11" t="s">
        <v>106</v>
      </c>
      <c r="C191" s="11" t="s">
        <v>1</v>
      </c>
      <c r="D191" s="12" t="s">
        <v>432</v>
      </c>
      <c r="E191" s="13">
        <v>400</v>
      </c>
      <c r="F191" s="14">
        <v>30</v>
      </c>
      <c r="G191" s="13">
        <f t="shared" si="21"/>
        <v>12000</v>
      </c>
      <c r="H191" s="50"/>
      <c r="I191" s="1">
        <f t="shared" si="22"/>
        <v>0</v>
      </c>
      <c r="J191" s="15"/>
      <c r="K191" s="15"/>
    </row>
    <row r="192" spans="2:11" ht="45" x14ac:dyDescent="0.25">
      <c r="B192" s="11" t="s">
        <v>107</v>
      </c>
      <c r="C192" s="11" t="s">
        <v>1</v>
      </c>
      <c r="D192" s="12" t="s">
        <v>462</v>
      </c>
      <c r="E192" s="13">
        <v>200</v>
      </c>
      <c r="F192" s="14">
        <v>150</v>
      </c>
      <c r="G192" s="13">
        <f t="shared" si="21"/>
        <v>30000</v>
      </c>
      <c r="H192" s="50"/>
      <c r="I192" s="1">
        <f t="shared" si="22"/>
        <v>0</v>
      </c>
      <c r="J192" s="15"/>
      <c r="K192" s="15"/>
    </row>
    <row r="193" spans="2:11" x14ac:dyDescent="0.25">
      <c r="B193" s="11" t="s">
        <v>108</v>
      </c>
      <c r="C193" s="11" t="s">
        <v>6</v>
      </c>
      <c r="D193" s="12" t="s">
        <v>308</v>
      </c>
      <c r="E193" s="13">
        <v>85</v>
      </c>
      <c r="F193" s="14">
        <v>1</v>
      </c>
      <c r="G193" s="13">
        <f t="shared" si="21"/>
        <v>85</v>
      </c>
      <c r="H193" s="50"/>
      <c r="I193" s="1">
        <f t="shared" si="22"/>
        <v>0</v>
      </c>
      <c r="J193" s="15"/>
      <c r="K193" s="15"/>
    </row>
    <row r="194" spans="2:11" ht="30" x14ac:dyDescent="0.25">
      <c r="B194" s="11" t="s">
        <v>109</v>
      </c>
      <c r="C194" s="11" t="s">
        <v>48</v>
      </c>
      <c r="D194" s="12" t="s">
        <v>299</v>
      </c>
      <c r="E194" s="13">
        <v>40</v>
      </c>
      <c r="F194" s="14">
        <v>20</v>
      </c>
      <c r="G194" s="13">
        <f t="shared" si="21"/>
        <v>800</v>
      </c>
      <c r="H194" s="50"/>
      <c r="I194" s="1">
        <f t="shared" si="22"/>
        <v>0</v>
      </c>
      <c r="J194" s="15"/>
      <c r="K194" s="15"/>
    </row>
    <row r="195" spans="2:11" ht="60" x14ac:dyDescent="0.25">
      <c r="B195" s="11" t="s">
        <v>110</v>
      </c>
      <c r="C195" s="11" t="s">
        <v>48</v>
      </c>
      <c r="D195" s="12" t="s">
        <v>311</v>
      </c>
      <c r="E195" s="13">
        <v>50</v>
      </c>
      <c r="F195" s="14">
        <v>100</v>
      </c>
      <c r="G195" s="13">
        <f t="shared" si="21"/>
        <v>5000</v>
      </c>
      <c r="H195" s="50"/>
      <c r="I195" s="1">
        <f t="shared" si="22"/>
        <v>0</v>
      </c>
      <c r="J195" s="15"/>
      <c r="K195" s="15"/>
    </row>
    <row r="196" spans="2:11" ht="60" x14ac:dyDescent="0.25">
      <c r="B196" s="11" t="s">
        <v>111</v>
      </c>
      <c r="C196" s="11" t="s">
        <v>48</v>
      </c>
      <c r="D196" s="12" t="s">
        <v>312</v>
      </c>
      <c r="E196" s="13">
        <v>40</v>
      </c>
      <c r="F196" s="14">
        <v>100</v>
      </c>
      <c r="G196" s="13">
        <f t="shared" si="21"/>
        <v>4000</v>
      </c>
      <c r="H196" s="50"/>
      <c r="I196" s="1">
        <f t="shared" si="22"/>
        <v>0</v>
      </c>
      <c r="J196" s="15"/>
      <c r="K196" s="15"/>
    </row>
    <row r="197" spans="2:11" ht="42" customHeight="1" x14ac:dyDescent="0.25">
      <c r="B197" s="11" t="s">
        <v>112</v>
      </c>
      <c r="C197" s="11" t="s">
        <v>1</v>
      </c>
      <c r="D197" s="12" t="s">
        <v>532</v>
      </c>
      <c r="E197" s="13">
        <v>700</v>
      </c>
      <c r="F197" s="14">
        <v>5</v>
      </c>
      <c r="G197" s="13">
        <f t="shared" si="21"/>
        <v>3500</v>
      </c>
      <c r="H197" s="50"/>
      <c r="I197" s="1">
        <f t="shared" si="22"/>
        <v>0</v>
      </c>
      <c r="J197" s="15"/>
      <c r="K197" s="15"/>
    </row>
    <row r="198" spans="2:11" ht="45" x14ac:dyDescent="0.25">
      <c r="B198" s="11" t="s">
        <v>113</v>
      </c>
      <c r="C198" s="11" t="s">
        <v>1</v>
      </c>
      <c r="D198" s="12" t="s">
        <v>533</v>
      </c>
      <c r="E198" s="13">
        <v>600</v>
      </c>
      <c r="F198" s="14">
        <v>5</v>
      </c>
      <c r="G198" s="13">
        <f t="shared" ref="G198" si="23">E198*F198</f>
        <v>3000</v>
      </c>
      <c r="H198" s="50"/>
      <c r="I198" s="1">
        <f t="shared" ref="I198" si="24">+H198*F198</f>
        <v>0</v>
      </c>
      <c r="J198" s="15"/>
      <c r="K198" s="15"/>
    </row>
    <row r="199" spans="2:11" ht="30" x14ac:dyDescent="0.25">
      <c r="B199" s="11" t="s">
        <v>114</v>
      </c>
      <c r="C199" s="11" t="s">
        <v>1</v>
      </c>
      <c r="D199" s="12" t="s">
        <v>463</v>
      </c>
      <c r="E199" s="13">
        <v>150</v>
      </c>
      <c r="F199" s="14">
        <v>50</v>
      </c>
      <c r="G199" s="13">
        <f t="shared" si="21"/>
        <v>7500</v>
      </c>
      <c r="H199" s="50"/>
      <c r="I199" s="1">
        <f t="shared" si="22"/>
        <v>0</v>
      </c>
      <c r="J199" s="15"/>
      <c r="K199" s="15"/>
    </row>
    <row r="200" spans="2:11" ht="30" x14ac:dyDescent="0.25">
      <c r="B200" s="11" t="s">
        <v>198</v>
      </c>
      <c r="C200" s="11" t="s">
        <v>6</v>
      </c>
      <c r="D200" s="12" t="s">
        <v>300</v>
      </c>
      <c r="E200" s="13">
        <v>20</v>
      </c>
      <c r="F200" s="30">
        <v>50</v>
      </c>
      <c r="G200" s="31">
        <f t="shared" si="21"/>
        <v>1000</v>
      </c>
      <c r="H200" s="50"/>
      <c r="I200" s="1">
        <f t="shared" si="22"/>
        <v>0</v>
      </c>
      <c r="J200" s="15"/>
      <c r="K200" s="15"/>
    </row>
    <row r="201" spans="2:11" ht="30" x14ac:dyDescent="0.25">
      <c r="B201" s="32" t="s">
        <v>12</v>
      </c>
      <c r="C201" s="32" t="s">
        <v>4</v>
      </c>
      <c r="D201" s="32" t="s">
        <v>370</v>
      </c>
      <c r="E201" s="33" t="s">
        <v>364</v>
      </c>
      <c r="F201" s="34" t="s">
        <v>363</v>
      </c>
      <c r="G201" s="33" t="s">
        <v>365</v>
      </c>
      <c r="H201" s="35" t="s">
        <v>367</v>
      </c>
      <c r="I201" s="33" t="s">
        <v>366</v>
      </c>
      <c r="J201" s="15"/>
      <c r="K201" s="15"/>
    </row>
    <row r="202" spans="2:11" x14ac:dyDescent="0.25">
      <c r="B202" s="52" t="s">
        <v>19</v>
      </c>
      <c r="C202" s="53"/>
      <c r="D202" s="53"/>
      <c r="E202" s="53"/>
      <c r="F202" s="53"/>
      <c r="G202" s="53"/>
      <c r="H202" s="53"/>
      <c r="I202" s="54"/>
      <c r="J202" s="15"/>
      <c r="K202" s="15"/>
    </row>
    <row r="203" spans="2:11" x14ac:dyDescent="0.25">
      <c r="B203" s="68" t="s">
        <v>21</v>
      </c>
      <c r="C203" s="69"/>
      <c r="D203" s="69"/>
      <c r="E203" s="69"/>
      <c r="F203" s="69"/>
      <c r="G203" s="69"/>
      <c r="H203" s="69"/>
      <c r="I203" s="70"/>
      <c r="J203" s="15"/>
      <c r="K203" s="15"/>
    </row>
    <row r="204" spans="2:11" x14ac:dyDescent="0.25">
      <c r="B204" s="36" t="s">
        <v>29</v>
      </c>
      <c r="C204" s="36" t="s">
        <v>185</v>
      </c>
      <c r="D204" s="12" t="s">
        <v>201</v>
      </c>
      <c r="E204" s="13">
        <v>8</v>
      </c>
      <c r="F204" s="14">
        <v>2000</v>
      </c>
      <c r="G204" s="13">
        <f t="shared" ref="G204:G268" si="25">E204*F204</f>
        <v>16000</v>
      </c>
      <c r="H204" s="50"/>
      <c r="I204" s="1">
        <f t="shared" ref="I204:I233" si="26">+H204*F204</f>
        <v>0</v>
      </c>
      <c r="J204" s="15"/>
      <c r="K204" s="15"/>
    </row>
    <row r="205" spans="2:11" x14ac:dyDescent="0.25">
      <c r="B205" s="36" t="s">
        <v>30</v>
      </c>
      <c r="C205" s="36" t="s">
        <v>1</v>
      </c>
      <c r="D205" s="12" t="s">
        <v>202</v>
      </c>
      <c r="E205" s="13">
        <v>6</v>
      </c>
      <c r="F205" s="14">
        <v>280</v>
      </c>
      <c r="G205" s="13">
        <f t="shared" si="25"/>
        <v>1680</v>
      </c>
      <c r="H205" s="50"/>
      <c r="I205" s="1">
        <f t="shared" si="26"/>
        <v>0</v>
      </c>
      <c r="J205" s="15"/>
      <c r="K205" s="15"/>
    </row>
    <row r="206" spans="2:11" x14ac:dyDescent="0.25">
      <c r="B206" s="36" t="s">
        <v>31</v>
      </c>
      <c r="C206" s="36" t="s">
        <v>1</v>
      </c>
      <c r="D206" s="20" t="s">
        <v>27</v>
      </c>
      <c r="E206" s="13">
        <v>6</v>
      </c>
      <c r="F206" s="14">
        <v>280</v>
      </c>
      <c r="G206" s="13">
        <f t="shared" si="25"/>
        <v>1680</v>
      </c>
      <c r="H206" s="50"/>
      <c r="I206" s="1">
        <f t="shared" si="26"/>
        <v>0</v>
      </c>
      <c r="J206" s="15"/>
      <c r="K206" s="15"/>
    </row>
    <row r="207" spans="2:11" x14ac:dyDescent="0.25">
      <c r="B207" s="36" t="s">
        <v>32</v>
      </c>
      <c r="C207" s="36" t="s">
        <v>1</v>
      </c>
      <c r="D207" s="12" t="s">
        <v>456</v>
      </c>
      <c r="E207" s="13">
        <v>25</v>
      </c>
      <c r="F207" s="14">
        <v>25</v>
      </c>
      <c r="G207" s="13">
        <f t="shared" si="25"/>
        <v>625</v>
      </c>
      <c r="H207" s="50"/>
      <c r="I207" s="1">
        <f t="shared" si="26"/>
        <v>0</v>
      </c>
      <c r="J207" s="15"/>
      <c r="K207" s="15"/>
    </row>
    <row r="208" spans="2:11" x14ac:dyDescent="0.25">
      <c r="B208" s="36" t="s">
        <v>33</v>
      </c>
      <c r="C208" s="36" t="s">
        <v>1</v>
      </c>
      <c r="D208" s="12" t="s">
        <v>203</v>
      </c>
      <c r="E208" s="13">
        <v>22</v>
      </c>
      <c r="F208" s="14">
        <v>500</v>
      </c>
      <c r="G208" s="13">
        <f t="shared" si="25"/>
        <v>11000</v>
      </c>
      <c r="H208" s="50"/>
      <c r="I208" s="1">
        <f t="shared" si="26"/>
        <v>0</v>
      </c>
      <c r="J208" s="15"/>
      <c r="K208" s="15"/>
    </row>
    <row r="209" spans="2:11" x14ac:dyDescent="0.25">
      <c r="B209" s="36" t="s">
        <v>34</v>
      </c>
      <c r="C209" s="36" t="s">
        <v>1</v>
      </c>
      <c r="D209" s="12" t="s">
        <v>204</v>
      </c>
      <c r="E209" s="13">
        <v>11</v>
      </c>
      <c r="F209" s="14">
        <v>60</v>
      </c>
      <c r="G209" s="13">
        <f t="shared" si="25"/>
        <v>660</v>
      </c>
      <c r="H209" s="50"/>
      <c r="I209" s="1">
        <f t="shared" si="26"/>
        <v>0</v>
      </c>
      <c r="J209" s="15"/>
      <c r="K209" s="15"/>
    </row>
    <row r="210" spans="2:11" x14ac:dyDescent="0.25">
      <c r="B210" s="36" t="s">
        <v>35</v>
      </c>
      <c r="C210" s="36" t="s">
        <v>1</v>
      </c>
      <c r="D210" s="12" t="s">
        <v>205</v>
      </c>
      <c r="E210" s="13">
        <v>20</v>
      </c>
      <c r="F210" s="14">
        <v>1</v>
      </c>
      <c r="G210" s="13">
        <f t="shared" si="25"/>
        <v>20</v>
      </c>
      <c r="H210" s="50"/>
      <c r="I210" s="1">
        <f t="shared" si="26"/>
        <v>0</v>
      </c>
      <c r="J210" s="15"/>
      <c r="K210" s="15"/>
    </row>
    <row r="211" spans="2:11" x14ac:dyDescent="0.25">
      <c r="B211" s="36" t="s">
        <v>36</v>
      </c>
      <c r="C211" s="36" t="s">
        <v>1</v>
      </c>
      <c r="D211" s="12" t="s">
        <v>206</v>
      </c>
      <c r="E211" s="13">
        <v>27</v>
      </c>
      <c r="F211" s="14">
        <v>1</v>
      </c>
      <c r="G211" s="13">
        <f t="shared" si="25"/>
        <v>27</v>
      </c>
      <c r="H211" s="50"/>
      <c r="I211" s="1">
        <f t="shared" si="26"/>
        <v>0</v>
      </c>
      <c r="J211" s="15"/>
      <c r="K211" s="15"/>
    </row>
    <row r="212" spans="2:11" x14ac:dyDescent="0.25">
      <c r="B212" s="36" t="s">
        <v>37</v>
      </c>
      <c r="C212" s="36" t="s">
        <v>1</v>
      </c>
      <c r="D212" s="12" t="s">
        <v>505</v>
      </c>
      <c r="E212" s="13">
        <v>21</v>
      </c>
      <c r="F212" s="14">
        <v>500</v>
      </c>
      <c r="G212" s="13">
        <f t="shared" si="25"/>
        <v>10500</v>
      </c>
      <c r="H212" s="50"/>
      <c r="I212" s="1">
        <f t="shared" si="26"/>
        <v>0</v>
      </c>
      <c r="J212" s="15"/>
      <c r="K212" s="15"/>
    </row>
    <row r="213" spans="2:11" x14ac:dyDescent="0.25">
      <c r="B213" s="36" t="s">
        <v>135</v>
      </c>
      <c r="C213" s="36" t="s">
        <v>1</v>
      </c>
      <c r="D213" s="12" t="s">
        <v>227</v>
      </c>
      <c r="E213" s="13">
        <v>22</v>
      </c>
      <c r="F213" s="14">
        <v>20</v>
      </c>
      <c r="G213" s="13">
        <f t="shared" si="25"/>
        <v>440</v>
      </c>
      <c r="H213" s="50"/>
      <c r="I213" s="1">
        <f t="shared" si="26"/>
        <v>0</v>
      </c>
      <c r="J213" s="15"/>
      <c r="K213" s="15"/>
    </row>
    <row r="214" spans="2:11" x14ac:dyDescent="0.25">
      <c r="B214" s="36" t="s">
        <v>136</v>
      </c>
      <c r="C214" s="36" t="s">
        <v>1</v>
      </c>
      <c r="D214" s="12" t="s">
        <v>228</v>
      </c>
      <c r="E214" s="13">
        <v>27</v>
      </c>
      <c r="F214" s="14">
        <v>50</v>
      </c>
      <c r="G214" s="13">
        <f t="shared" si="25"/>
        <v>1350</v>
      </c>
      <c r="H214" s="50"/>
      <c r="I214" s="1">
        <f t="shared" si="26"/>
        <v>0</v>
      </c>
      <c r="J214" s="15"/>
      <c r="K214" s="15"/>
    </row>
    <row r="215" spans="2:11" x14ac:dyDescent="0.25">
      <c r="B215" s="36" t="s">
        <v>137</v>
      </c>
      <c r="C215" s="36" t="s">
        <v>1</v>
      </c>
      <c r="D215" s="12" t="s">
        <v>229</v>
      </c>
      <c r="E215" s="13">
        <v>41</v>
      </c>
      <c r="F215" s="14">
        <v>25</v>
      </c>
      <c r="G215" s="13">
        <f t="shared" si="25"/>
        <v>1025</v>
      </c>
      <c r="H215" s="50"/>
      <c r="I215" s="1">
        <f t="shared" si="26"/>
        <v>0</v>
      </c>
      <c r="J215" s="15"/>
      <c r="K215" s="15"/>
    </row>
    <row r="216" spans="2:11" x14ac:dyDescent="0.25">
      <c r="B216" s="36" t="s">
        <v>138</v>
      </c>
      <c r="C216" s="36" t="s">
        <v>1</v>
      </c>
      <c r="D216" s="12" t="s">
        <v>506</v>
      </c>
      <c r="E216" s="13">
        <v>121</v>
      </c>
      <c r="F216" s="14">
        <v>1</v>
      </c>
      <c r="G216" s="13">
        <f t="shared" si="25"/>
        <v>121</v>
      </c>
      <c r="H216" s="50"/>
      <c r="I216" s="1">
        <f t="shared" si="26"/>
        <v>0</v>
      </c>
      <c r="J216" s="15"/>
      <c r="K216" s="15"/>
    </row>
    <row r="217" spans="2:11" x14ac:dyDescent="0.25">
      <c r="B217" s="36" t="s">
        <v>139</v>
      </c>
      <c r="C217" s="36" t="s">
        <v>1</v>
      </c>
      <c r="D217" s="12" t="s">
        <v>230</v>
      </c>
      <c r="E217" s="13">
        <v>55</v>
      </c>
      <c r="F217" s="14">
        <v>1</v>
      </c>
      <c r="G217" s="13">
        <f t="shared" si="25"/>
        <v>55</v>
      </c>
      <c r="H217" s="50"/>
      <c r="I217" s="1">
        <f t="shared" si="26"/>
        <v>0</v>
      </c>
      <c r="J217" s="15"/>
      <c r="K217" s="15"/>
    </row>
    <row r="218" spans="2:11" x14ac:dyDescent="0.25">
      <c r="B218" s="36" t="s">
        <v>140</v>
      </c>
      <c r="C218" s="36" t="s">
        <v>1</v>
      </c>
      <c r="D218" s="12" t="s">
        <v>231</v>
      </c>
      <c r="E218" s="13">
        <v>70</v>
      </c>
      <c r="F218" s="14">
        <v>1</v>
      </c>
      <c r="G218" s="13">
        <f t="shared" si="25"/>
        <v>70</v>
      </c>
      <c r="H218" s="50"/>
      <c r="I218" s="1">
        <f t="shared" si="26"/>
        <v>0</v>
      </c>
      <c r="J218" s="15"/>
      <c r="K218" s="15"/>
    </row>
    <row r="219" spans="2:11" ht="30" x14ac:dyDescent="0.25">
      <c r="B219" s="36" t="s">
        <v>141</v>
      </c>
      <c r="C219" s="36" t="s">
        <v>1</v>
      </c>
      <c r="D219" s="12" t="s">
        <v>28</v>
      </c>
      <c r="E219" s="13">
        <v>100</v>
      </c>
      <c r="F219" s="14">
        <v>1</v>
      </c>
      <c r="G219" s="13">
        <f t="shared" si="25"/>
        <v>100</v>
      </c>
      <c r="H219" s="50"/>
      <c r="I219" s="1">
        <f t="shared" si="26"/>
        <v>0</v>
      </c>
      <c r="J219" s="15"/>
      <c r="K219" s="15"/>
    </row>
    <row r="220" spans="2:11" x14ac:dyDescent="0.25">
      <c r="B220" s="52" t="s">
        <v>20</v>
      </c>
      <c r="C220" s="53"/>
      <c r="D220" s="53"/>
      <c r="E220" s="53"/>
      <c r="F220" s="53"/>
      <c r="G220" s="53"/>
      <c r="H220" s="53"/>
      <c r="I220" s="54"/>
      <c r="J220" s="15"/>
      <c r="K220" s="15"/>
    </row>
    <row r="221" spans="2:11" x14ac:dyDescent="0.25">
      <c r="B221" s="36" t="s">
        <v>214</v>
      </c>
      <c r="C221" s="36" t="s">
        <v>1</v>
      </c>
      <c r="D221" s="12" t="s">
        <v>232</v>
      </c>
      <c r="E221" s="13">
        <v>30</v>
      </c>
      <c r="F221" s="14">
        <v>800</v>
      </c>
      <c r="G221" s="13">
        <f t="shared" si="25"/>
        <v>24000</v>
      </c>
      <c r="H221" s="50"/>
      <c r="I221" s="1">
        <f t="shared" si="26"/>
        <v>0</v>
      </c>
      <c r="J221" s="15"/>
      <c r="K221" s="15"/>
    </row>
    <row r="222" spans="2:11" x14ac:dyDescent="0.25">
      <c r="B222" s="36" t="s">
        <v>215</v>
      </c>
      <c r="C222" s="36" t="s">
        <v>1</v>
      </c>
      <c r="D222" s="12" t="s">
        <v>235</v>
      </c>
      <c r="E222" s="13">
        <v>75</v>
      </c>
      <c r="F222" s="14">
        <v>150</v>
      </c>
      <c r="G222" s="13">
        <f>E222*F222</f>
        <v>11250</v>
      </c>
      <c r="H222" s="50"/>
      <c r="I222" s="1">
        <f>+H222*F222</f>
        <v>0</v>
      </c>
      <c r="J222" s="15"/>
      <c r="K222" s="15"/>
    </row>
    <row r="223" spans="2:11" x14ac:dyDescent="0.25">
      <c r="B223" s="36" t="s">
        <v>216</v>
      </c>
      <c r="C223" s="36" t="s">
        <v>1</v>
      </c>
      <c r="D223" s="12" t="s">
        <v>233</v>
      </c>
      <c r="E223" s="13">
        <v>95</v>
      </c>
      <c r="F223" s="14">
        <v>125</v>
      </c>
      <c r="G223" s="13">
        <f t="shared" si="25"/>
        <v>11875</v>
      </c>
      <c r="H223" s="50"/>
      <c r="I223" s="1">
        <f t="shared" si="26"/>
        <v>0</v>
      </c>
      <c r="J223" s="15"/>
      <c r="K223" s="15"/>
    </row>
    <row r="224" spans="2:11" x14ac:dyDescent="0.25">
      <c r="B224" s="36" t="s">
        <v>142</v>
      </c>
      <c r="C224" s="36" t="s">
        <v>1</v>
      </c>
      <c r="D224" s="12" t="s">
        <v>234</v>
      </c>
      <c r="E224" s="13">
        <v>130</v>
      </c>
      <c r="F224" s="14">
        <v>100</v>
      </c>
      <c r="G224" s="13">
        <f t="shared" si="25"/>
        <v>13000</v>
      </c>
      <c r="H224" s="50"/>
      <c r="I224" s="1">
        <f t="shared" si="26"/>
        <v>0</v>
      </c>
      <c r="J224" s="15"/>
      <c r="K224" s="15"/>
    </row>
    <row r="225" spans="2:11" x14ac:dyDescent="0.25">
      <c r="B225" s="36" t="s">
        <v>143</v>
      </c>
      <c r="C225" s="36" t="s">
        <v>1</v>
      </c>
      <c r="D225" s="12" t="s">
        <v>39</v>
      </c>
      <c r="E225" s="13">
        <v>135</v>
      </c>
      <c r="F225" s="14">
        <v>75</v>
      </c>
      <c r="G225" s="13">
        <f t="shared" si="25"/>
        <v>10125</v>
      </c>
      <c r="H225" s="50"/>
      <c r="I225" s="1">
        <f t="shared" si="26"/>
        <v>0</v>
      </c>
      <c r="J225" s="15"/>
      <c r="K225" s="15"/>
    </row>
    <row r="226" spans="2:11" ht="30" x14ac:dyDescent="0.25">
      <c r="B226" s="36" t="s">
        <v>144</v>
      </c>
      <c r="C226" s="36" t="s">
        <v>1</v>
      </c>
      <c r="D226" s="12" t="s">
        <v>40</v>
      </c>
      <c r="E226" s="13">
        <v>200</v>
      </c>
      <c r="F226" s="14">
        <v>60</v>
      </c>
      <c r="G226" s="13">
        <f t="shared" si="25"/>
        <v>12000</v>
      </c>
      <c r="H226" s="50"/>
      <c r="I226" s="1">
        <f t="shared" si="26"/>
        <v>0</v>
      </c>
      <c r="J226" s="15"/>
      <c r="K226" s="15"/>
    </row>
    <row r="227" spans="2:11" ht="30" x14ac:dyDescent="0.25">
      <c r="B227" s="36" t="s">
        <v>145</v>
      </c>
      <c r="C227" s="36" t="s">
        <v>1</v>
      </c>
      <c r="D227" s="12" t="s">
        <v>41</v>
      </c>
      <c r="E227" s="13">
        <v>370</v>
      </c>
      <c r="F227" s="14">
        <v>50</v>
      </c>
      <c r="G227" s="13">
        <f t="shared" si="25"/>
        <v>18500</v>
      </c>
      <c r="H227" s="50"/>
      <c r="I227" s="1">
        <f t="shared" si="26"/>
        <v>0</v>
      </c>
      <c r="J227" s="15"/>
      <c r="K227" s="15"/>
    </row>
    <row r="228" spans="2:11" ht="30" x14ac:dyDescent="0.25">
      <c r="B228" s="36" t="s">
        <v>146</v>
      </c>
      <c r="C228" s="36" t="s">
        <v>1</v>
      </c>
      <c r="D228" s="12" t="s">
        <v>236</v>
      </c>
      <c r="E228" s="13">
        <v>116</v>
      </c>
      <c r="F228" s="14">
        <v>60</v>
      </c>
      <c r="G228" s="13">
        <f t="shared" si="25"/>
        <v>6960</v>
      </c>
      <c r="H228" s="50"/>
      <c r="I228" s="1">
        <f t="shared" si="26"/>
        <v>0</v>
      </c>
      <c r="J228" s="15"/>
      <c r="K228" s="15"/>
    </row>
    <row r="229" spans="2:11" x14ac:dyDescent="0.25">
      <c r="B229" s="52" t="s">
        <v>22</v>
      </c>
      <c r="C229" s="53"/>
      <c r="D229" s="53"/>
      <c r="E229" s="53"/>
      <c r="F229" s="53"/>
      <c r="G229" s="53"/>
      <c r="H229" s="53"/>
      <c r="I229" s="54"/>
      <c r="J229" s="15"/>
      <c r="K229" s="15"/>
    </row>
    <row r="230" spans="2:11" x14ac:dyDescent="0.25">
      <c r="B230" s="36" t="s">
        <v>147</v>
      </c>
      <c r="C230" s="36" t="s">
        <v>1</v>
      </c>
      <c r="D230" s="12" t="s">
        <v>237</v>
      </c>
      <c r="E230" s="13">
        <v>57</v>
      </c>
      <c r="F230" s="14">
        <v>80</v>
      </c>
      <c r="G230" s="13">
        <f t="shared" si="25"/>
        <v>4560</v>
      </c>
      <c r="H230" s="50"/>
      <c r="I230" s="1">
        <f t="shared" si="26"/>
        <v>0</v>
      </c>
      <c r="J230" s="15"/>
      <c r="K230" s="15"/>
    </row>
    <row r="231" spans="2:11" x14ac:dyDescent="0.25">
      <c r="B231" s="36" t="s">
        <v>148</v>
      </c>
      <c r="C231" s="36" t="s">
        <v>1</v>
      </c>
      <c r="D231" s="12" t="s">
        <v>238</v>
      </c>
      <c r="E231" s="13">
        <v>40</v>
      </c>
      <c r="F231" s="14">
        <v>1</v>
      </c>
      <c r="G231" s="13">
        <f t="shared" si="25"/>
        <v>40</v>
      </c>
      <c r="H231" s="50"/>
      <c r="I231" s="1">
        <f t="shared" si="26"/>
        <v>0</v>
      </c>
      <c r="J231" s="15"/>
      <c r="K231" s="15"/>
    </row>
    <row r="232" spans="2:11" x14ac:dyDescent="0.25">
      <c r="B232" s="36" t="s">
        <v>149</v>
      </c>
      <c r="C232" s="36" t="s">
        <v>1</v>
      </c>
      <c r="D232" s="12" t="s">
        <v>239</v>
      </c>
      <c r="E232" s="13">
        <v>40</v>
      </c>
      <c r="F232" s="14">
        <v>60</v>
      </c>
      <c r="G232" s="13">
        <f t="shared" si="25"/>
        <v>2400</v>
      </c>
      <c r="H232" s="50"/>
      <c r="I232" s="1">
        <f t="shared" si="26"/>
        <v>0</v>
      </c>
      <c r="J232" s="15"/>
      <c r="K232" s="15"/>
    </row>
    <row r="233" spans="2:11" x14ac:dyDescent="0.25">
      <c r="B233" s="36" t="s">
        <v>150</v>
      </c>
      <c r="C233" s="36" t="s">
        <v>1</v>
      </c>
      <c r="D233" s="12" t="s">
        <v>240</v>
      </c>
      <c r="E233" s="13">
        <v>57</v>
      </c>
      <c r="F233" s="14">
        <v>60</v>
      </c>
      <c r="G233" s="13">
        <f t="shared" si="25"/>
        <v>3420</v>
      </c>
      <c r="H233" s="50"/>
      <c r="I233" s="1">
        <f t="shared" si="26"/>
        <v>0</v>
      </c>
      <c r="J233" s="15"/>
      <c r="K233" s="15"/>
    </row>
    <row r="234" spans="2:11" x14ac:dyDescent="0.25">
      <c r="B234" s="52" t="s">
        <v>23</v>
      </c>
      <c r="C234" s="53"/>
      <c r="D234" s="53"/>
      <c r="E234" s="53"/>
      <c r="F234" s="53"/>
      <c r="G234" s="53"/>
      <c r="H234" s="53"/>
      <c r="I234" s="54"/>
      <c r="J234" s="15"/>
      <c r="K234" s="15"/>
    </row>
    <row r="235" spans="2:11" x14ac:dyDescent="0.25">
      <c r="B235" s="36" t="s">
        <v>151</v>
      </c>
      <c r="C235" s="36" t="s">
        <v>1</v>
      </c>
      <c r="D235" s="12" t="s">
        <v>241</v>
      </c>
      <c r="E235" s="13">
        <v>60</v>
      </c>
      <c r="F235" s="14">
        <v>100</v>
      </c>
      <c r="G235" s="13">
        <f t="shared" si="25"/>
        <v>6000</v>
      </c>
      <c r="H235" s="50"/>
      <c r="I235" s="1">
        <f t="shared" ref="I235:I239" si="27">+H235*F235</f>
        <v>0</v>
      </c>
      <c r="J235" s="15"/>
      <c r="K235" s="15"/>
    </row>
    <row r="236" spans="2:11" x14ac:dyDescent="0.25">
      <c r="B236" s="36" t="s">
        <v>152</v>
      </c>
      <c r="C236" s="36" t="s">
        <v>1</v>
      </c>
      <c r="D236" s="12" t="s">
        <v>242</v>
      </c>
      <c r="E236" s="13">
        <v>70</v>
      </c>
      <c r="F236" s="14">
        <v>100</v>
      </c>
      <c r="G236" s="13">
        <f t="shared" si="25"/>
        <v>7000</v>
      </c>
      <c r="H236" s="50"/>
      <c r="I236" s="1">
        <f t="shared" si="27"/>
        <v>0</v>
      </c>
      <c r="J236" s="15"/>
      <c r="K236" s="15"/>
    </row>
    <row r="237" spans="2:11" x14ac:dyDescent="0.25">
      <c r="B237" s="36" t="s">
        <v>153</v>
      </c>
      <c r="C237" s="36" t="s">
        <v>1</v>
      </c>
      <c r="D237" s="12" t="s">
        <v>24</v>
      </c>
      <c r="E237" s="13">
        <v>90</v>
      </c>
      <c r="F237" s="14">
        <v>1</v>
      </c>
      <c r="G237" s="13">
        <f t="shared" si="25"/>
        <v>90</v>
      </c>
      <c r="H237" s="50"/>
      <c r="I237" s="1">
        <f t="shared" si="27"/>
        <v>0</v>
      </c>
      <c r="J237" s="15"/>
      <c r="K237" s="15"/>
    </row>
    <row r="238" spans="2:11" x14ac:dyDescent="0.25">
      <c r="B238" s="36" t="s">
        <v>217</v>
      </c>
      <c r="C238" s="36" t="s">
        <v>1</v>
      </c>
      <c r="D238" s="12" t="s">
        <v>25</v>
      </c>
      <c r="E238" s="13">
        <v>95</v>
      </c>
      <c r="F238" s="14">
        <v>1</v>
      </c>
      <c r="G238" s="13">
        <f t="shared" si="25"/>
        <v>95</v>
      </c>
      <c r="H238" s="50"/>
      <c r="I238" s="1">
        <f t="shared" si="27"/>
        <v>0</v>
      </c>
      <c r="J238" s="15"/>
      <c r="K238" s="15"/>
    </row>
    <row r="239" spans="2:11" x14ac:dyDescent="0.25">
      <c r="B239" s="36" t="s">
        <v>154</v>
      </c>
      <c r="C239" s="36" t="s">
        <v>1</v>
      </c>
      <c r="D239" s="12" t="s">
        <v>38</v>
      </c>
      <c r="E239" s="13">
        <v>90</v>
      </c>
      <c r="F239" s="14">
        <v>100</v>
      </c>
      <c r="G239" s="13">
        <f t="shared" si="25"/>
        <v>9000</v>
      </c>
      <c r="H239" s="50"/>
      <c r="I239" s="1">
        <f t="shared" si="27"/>
        <v>0</v>
      </c>
      <c r="J239" s="15"/>
      <c r="K239" s="15"/>
    </row>
    <row r="240" spans="2:11" x14ac:dyDescent="0.25">
      <c r="B240" s="52" t="s">
        <v>46</v>
      </c>
      <c r="C240" s="53"/>
      <c r="D240" s="53"/>
      <c r="E240" s="53"/>
      <c r="F240" s="53"/>
      <c r="G240" s="53"/>
      <c r="H240" s="53"/>
      <c r="I240" s="54"/>
      <c r="J240" s="15"/>
      <c r="K240" s="15"/>
    </row>
    <row r="241" spans="2:11" x14ac:dyDescent="0.25">
      <c r="B241" s="36" t="s">
        <v>155</v>
      </c>
      <c r="C241" s="36" t="s">
        <v>1</v>
      </c>
      <c r="D241" s="12" t="s">
        <v>243</v>
      </c>
      <c r="E241" s="13">
        <v>30</v>
      </c>
      <c r="F241" s="14">
        <v>15</v>
      </c>
      <c r="G241" s="13">
        <f t="shared" si="25"/>
        <v>450</v>
      </c>
      <c r="H241" s="50"/>
      <c r="I241" s="1">
        <f t="shared" ref="I241:I282" si="28">+H241*F241</f>
        <v>0</v>
      </c>
      <c r="J241" s="15"/>
      <c r="K241" s="15"/>
    </row>
    <row r="242" spans="2:11" ht="30" x14ac:dyDescent="0.25">
      <c r="B242" s="36" t="s">
        <v>156</v>
      </c>
      <c r="C242" s="36" t="s">
        <v>1</v>
      </c>
      <c r="D242" s="12" t="s">
        <v>372</v>
      </c>
      <c r="E242" s="13">
        <v>137.44999999999999</v>
      </c>
      <c r="F242" s="14">
        <v>1</v>
      </c>
      <c r="G242" s="13">
        <f t="shared" si="25"/>
        <v>137.44999999999999</v>
      </c>
      <c r="H242" s="50"/>
      <c r="I242" s="1">
        <f t="shared" si="28"/>
        <v>0</v>
      </c>
      <c r="J242" s="15"/>
      <c r="K242" s="15"/>
    </row>
    <row r="243" spans="2:11" ht="30" x14ac:dyDescent="0.25">
      <c r="B243" s="36" t="s">
        <v>157</v>
      </c>
      <c r="C243" s="36" t="s">
        <v>1</v>
      </c>
      <c r="D243" s="12" t="s">
        <v>373</v>
      </c>
      <c r="E243" s="13">
        <v>190</v>
      </c>
      <c r="F243" s="14">
        <v>10</v>
      </c>
      <c r="G243" s="13">
        <f t="shared" si="25"/>
        <v>1900</v>
      </c>
      <c r="H243" s="50"/>
      <c r="I243" s="1">
        <f t="shared" si="28"/>
        <v>0</v>
      </c>
      <c r="J243" s="15"/>
      <c r="K243" s="15"/>
    </row>
    <row r="244" spans="2:11" x14ac:dyDescent="0.25">
      <c r="B244" s="36" t="s">
        <v>158</v>
      </c>
      <c r="C244" s="36" t="s">
        <v>1</v>
      </c>
      <c r="D244" s="12" t="s">
        <v>244</v>
      </c>
      <c r="E244" s="13">
        <v>160</v>
      </c>
      <c r="F244" s="14">
        <v>10</v>
      </c>
      <c r="G244" s="13">
        <f t="shared" si="25"/>
        <v>1600</v>
      </c>
      <c r="H244" s="50"/>
      <c r="I244" s="1">
        <f t="shared" si="28"/>
        <v>0</v>
      </c>
      <c r="J244" s="15"/>
      <c r="K244" s="15"/>
    </row>
    <row r="245" spans="2:11" x14ac:dyDescent="0.25">
      <c r="B245" s="36" t="s">
        <v>218</v>
      </c>
      <c r="C245" s="36" t="s">
        <v>1</v>
      </c>
      <c r="D245" s="12" t="s">
        <v>245</v>
      </c>
      <c r="E245" s="13">
        <v>15</v>
      </c>
      <c r="F245" s="14">
        <v>26</v>
      </c>
      <c r="G245" s="13">
        <f t="shared" si="25"/>
        <v>390</v>
      </c>
      <c r="H245" s="50"/>
      <c r="I245" s="1">
        <f t="shared" si="28"/>
        <v>0</v>
      </c>
      <c r="J245" s="15"/>
      <c r="K245" s="15"/>
    </row>
    <row r="246" spans="2:11" x14ac:dyDescent="0.25">
      <c r="B246" s="36" t="s">
        <v>219</v>
      </c>
      <c r="C246" s="36" t="s">
        <v>1</v>
      </c>
      <c r="D246" s="12" t="s">
        <v>246</v>
      </c>
      <c r="E246" s="13">
        <v>18</v>
      </c>
      <c r="F246" s="14">
        <v>50</v>
      </c>
      <c r="G246" s="13">
        <f t="shared" si="25"/>
        <v>900</v>
      </c>
      <c r="H246" s="50"/>
      <c r="I246" s="1">
        <f t="shared" si="28"/>
        <v>0</v>
      </c>
      <c r="J246" s="15"/>
      <c r="K246" s="15"/>
    </row>
    <row r="247" spans="2:11" x14ac:dyDescent="0.25">
      <c r="B247" s="36" t="s">
        <v>220</v>
      </c>
      <c r="C247" s="36" t="s">
        <v>1</v>
      </c>
      <c r="D247" s="12" t="s">
        <v>457</v>
      </c>
      <c r="E247" s="13">
        <v>50</v>
      </c>
      <c r="F247" s="14">
        <v>56</v>
      </c>
      <c r="G247" s="13">
        <f t="shared" si="25"/>
        <v>2800</v>
      </c>
      <c r="H247" s="50"/>
      <c r="I247" s="1">
        <f t="shared" si="28"/>
        <v>0</v>
      </c>
      <c r="J247" s="15"/>
      <c r="K247" s="15"/>
    </row>
    <row r="248" spans="2:11" x14ac:dyDescent="0.25">
      <c r="B248" s="36" t="s">
        <v>221</v>
      </c>
      <c r="C248" s="36" t="s">
        <v>1</v>
      </c>
      <c r="D248" s="12" t="s">
        <v>247</v>
      </c>
      <c r="E248" s="13">
        <v>50</v>
      </c>
      <c r="F248" s="14">
        <v>10</v>
      </c>
      <c r="G248" s="13">
        <f t="shared" si="25"/>
        <v>500</v>
      </c>
      <c r="H248" s="50"/>
      <c r="I248" s="1">
        <f t="shared" si="28"/>
        <v>0</v>
      </c>
      <c r="J248" s="15"/>
      <c r="K248" s="15"/>
    </row>
    <row r="249" spans="2:11" x14ac:dyDescent="0.25">
      <c r="B249" s="36" t="s">
        <v>159</v>
      </c>
      <c r="C249" s="36" t="s">
        <v>1</v>
      </c>
      <c r="D249" s="12" t="s">
        <v>248</v>
      </c>
      <c r="E249" s="13">
        <v>45</v>
      </c>
      <c r="F249" s="14">
        <v>10</v>
      </c>
      <c r="G249" s="13">
        <f t="shared" si="25"/>
        <v>450</v>
      </c>
      <c r="H249" s="50"/>
      <c r="I249" s="1">
        <f t="shared" si="28"/>
        <v>0</v>
      </c>
      <c r="J249" s="15"/>
      <c r="K249" s="15"/>
    </row>
    <row r="250" spans="2:11" x14ac:dyDescent="0.25">
      <c r="B250" s="36" t="s">
        <v>222</v>
      </c>
      <c r="C250" s="36" t="s">
        <v>1</v>
      </c>
      <c r="D250" s="12" t="s">
        <v>249</v>
      </c>
      <c r="E250" s="13">
        <v>215</v>
      </c>
      <c r="F250" s="14">
        <v>10</v>
      </c>
      <c r="G250" s="13">
        <f t="shared" si="25"/>
        <v>2150</v>
      </c>
      <c r="H250" s="50"/>
      <c r="I250" s="1">
        <f t="shared" si="28"/>
        <v>0</v>
      </c>
      <c r="J250" s="15"/>
      <c r="K250" s="15"/>
    </row>
    <row r="251" spans="2:11" x14ac:dyDescent="0.25">
      <c r="B251" s="36" t="s">
        <v>223</v>
      </c>
      <c r="C251" s="36" t="s">
        <v>1</v>
      </c>
      <c r="D251" s="12" t="s">
        <v>250</v>
      </c>
      <c r="E251" s="13">
        <v>70</v>
      </c>
      <c r="F251" s="14">
        <v>15</v>
      </c>
      <c r="G251" s="13">
        <f t="shared" si="25"/>
        <v>1050</v>
      </c>
      <c r="H251" s="50"/>
      <c r="I251" s="1">
        <f t="shared" si="28"/>
        <v>0</v>
      </c>
      <c r="J251" s="15"/>
      <c r="K251" s="15"/>
    </row>
    <row r="252" spans="2:11" x14ac:dyDescent="0.25">
      <c r="B252" s="36" t="s">
        <v>160</v>
      </c>
      <c r="C252" s="36" t="s">
        <v>1</v>
      </c>
      <c r="D252" s="12" t="s">
        <v>507</v>
      </c>
      <c r="E252" s="13">
        <v>52</v>
      </c>
      <c r="F252" s="14">
        <v>100</v>
      </c>
      <c r="G252" s="13">
        <f t="shared" si="25"/>
        <v>5200</v>
      </c>
      <c r="H252" s="50"/>
      <c r="I252" s="1">
        <f t="shared" si="28"/>
        <v>0</v>
      </c>
      <c r="J252" s="15"/>
      <c r="K252" s="15"/>
    </row>
    <row r="253" spans="2:11" x14ac:dyDescent="0.25">
      <c r="B253" s="36" t="s">
        <v>224</v>
      </c>
      <c r="C253" s="36" t="s">
        <v>1</v>
      </c>
      <c r="D253" s="12" t="s">
        <v>208</v>
      </c>
      <c r="E253" s="13">
        <v>45</v>
      </c>
      <c r="F253" s="14">
        <v>150</v>
      </c>
      <c r="G253" s="13">
        <f t="shared" si="25"/>
        <v>6750</v>
      </c>
      <c r="H253" s="50"/>
      <c r="I253" s="1">
        <f t="shared" si="28"/>
        <v>0</v>
      </c>
      <c r="J253" s="15"/>
      <c r="K253" s="15"/>
    </row>
    <row r="254" spans="2:11" ht="30" x14ac:dyDescent="0.25">
      <c r="B254" s="36" t="s">
        <v>225</v>
      </c>
      <c r="C254" s="36" t="s">
        <v>1</v>
      </c>
      <c r="D254" s="12" t="s">
        <v>209</v>
      </c>
      <c r="E254" s="13">
        <v>85</v>
      </c>
      <c r="F254" s="14">
        <v>75</v>
      </c>
      <c r="G254" s="13">
        <f t="shared" si="25"/>
        <v>6375</v>
      </c>
      <c r="H254" s="50"/>
      <c r="I254" s="1">
        <f t="shared" si="28"/>
        <v>0</v>
      </c>
      <c r="J254" s="15"/>
      <c r="K254" s="15"/>
    </row>
    <row r="255" spans="2:11" x14ac:dyDescent="0.25">
      <c r="B255" s="36" t="s">
        <v>161</v>
      </c>
      <c r="C255" s="36" t="s">
        <v>1</v>
      </c>
      <c r="D255" s="12" t="s">
        <v>458</v>
      </c>
      <c r="E255" s="13">
        <v>110</v>
      </c>
      <c r="F255" s="14">
        <v>15</v>
      </c>
      <c r="G255" s="13">
        <f t="shared" si="25"/>
        <v>1650</v>
      </c>
      <c r="H255" s="50"/>
      <c r="I255" s="1">
        <f t="shared" si="28"/>
        <v>0</v>
      </c>
      <c r="J255" s="15"/>
      <c r="K255" s="15"/>
    </row>
    <row r="256" spans="2:11" x14ac:dyDescent="0.25">
      <c r="B256" s="36" t="s">
        <v>162</v>
      </c>
      <c r="C256" s="36" t="s">
        <v>1</v>
      </c>
      <c r="D256" s="12" t="s">
        <v>459</v>
      </c>
      <c r="E256" s="13">
        <v>75</v>
      </c>
      <c r="F256" s="14">
        <v>10</v>
      </c>
      <c r="G256" s="13">
        <f t="shared" si="25"/>
        <v>750</v>
      </c>
      <c r="H256" s="50"/>
      <c r="I256" s="1">
        <f t="shared" si="28"/>
        <v>0</v>
      </c>
      <c r="J256" s="15"/>
      <c r="K256" s="15"/>
    </row>
    <row r="257" spans="2:11" x14ac:dyDescent="0.25">
      <c r="B257" s="36" t="s">
        <v>163</v>
      </c>
      <c r="C257" s="36" t="s">
        <v>1</v>
      </c>
      <c r="D257" s="12" t="s">
        <v>207</v>
      </c>
      <c r="E257" s="13">
        <v>40</v>
      </c>
      <c r="F257" s="14">
        <v>5</v>
      </c>
      <c r="G257" s="13">
        <f t="shared" si="25"/>
        <v>200</v>
      </c>
      <c r="H257" s="50"/>
      <c r="I257" s="1">
        <f t="shared" si="28"/>
        <v>0</v>
      </c>
      <c r="J257" s="15"/>
      <c r="K257" s="15"/>
    </row>
    <row r="258" spans="2:11" ht="30" x14ac:dyDescent="0.25">
      <c r="B258" s="36" t="s">
        <v>164</v>
      </c>
      <c r="C258" s="36" t="s">
        <v>1</v>
      </c>
      <c r="D258" s="12" t="s">
        <v>251</v>
      </c>
      <c r="E258" s="13">
        <v>66</v>
      </c>
      <c r="F258" s="14">
        <v>10</v>
      </c>
      <c r="G258" s="13">
        <f t="shared" si="25"/>
        <v>660</v>
      </c>
      <c r="H258" s="50"/>
      <c r="I258" s="1">
        <f t="shared" si="28"/>
        <v>0</v>
      </c>
      <c r="J258" s="15"/>
      <c r="K258" s="15"/>
    </row>
    <row r="259" spans="2:11" x14ac:dyDescent="0.25">
      <c r="B259" s="36" t="s">
        <v>165</v>
      </c>
      <c r="C259" s="36" t="s">
        <v>1</v>
      </c>
      <c r="D259" s="12" t="s">
        <v>42</v>
      </c>
      <c r="E259" s="13">
        <v>25</v>
      </c>
      <c r="F259" s="14">
        <v>12</v>
      </c>
      <c r="G259" s="13">
        <f t="shared" si="25"/>
        <v>300</v>
      </c>
      <c r="H259" s="50"/>
      <c r="I259" s="1">
        <f t="shared" si="28"/>
        <v>0</v>
      </c>
      <c r="J259" s="15"/>
      <c r="K259" s="15"/>
    </row>
    <row r="260" spans="2:11" ht="30" x14ac:dyDescent="0.25">
      <c r="B260" s="36" t="s">
        <v>166</v>
      </c>
      <c r="C260" s="36" t="s">
        <v>1</v>
      </c>
      <c r="D260" s="12" t="s">
        <v>43</v>
      </c>
      <c r="E260" s="13">
        <v>70</v>
      </c>
      <c r="F260" s="14">
        <v>5</v>
      </c>
      <c r="G260" s="13">
        <f t="shared" si="25"/>
        <v>350</v>
      </c>
      <c r="H260" s="50"/>
      <c r="I260" s="1">
        <f t="shared" si="28"/>
        <v>0</v>
      </c>
      <c r="J260" s="15"/>
      <c r="K260" s="15"/>
    </row>
    <row r="261" spans="2:11" x14ac:dyDescent="0.25">
      <c r="B261" s="36" t="s">
        <v>167</v>
      </c>
      <c r="C261" s="36" t="s">
        <v>1</v>
      </c>
      <c r="D261" s="12" t="s">
        <v>384</v>
      </c>
      <c r="E261" s="13">
        <v>175</v>
      </c>
      <c r="F261" s="14">
        <v>10</v>
      </c>
      <c r="G261" s="13">
        <f t="shared" si="25"/>
        <v>1750</v>
      </c>
      <c r="H261" s="50"/>
      <c r="I261" s="1">
        <f t="shared" si="28"/>
        <v>0</v>
      </c>
      <c r="J261" s="15"/>
      <c r="K261" s="15"/>
    </row>
    <row r="262" spans="2:11" x14ac:dyDescent="0.25">
      <c r="B262" s="36" t="s">
        <v>168</v>
      </c>
      <c r="C262" s="36" t="s">
        <v>1</v>
      </c>
      <c r="D262" s="12" t="s">
        <v>385</v>
      </c>
      <c r="E262" s="13">
        <v>60</v>
      </c>
      <c r="F262" s="14">
        <v>11</v>
      </c>
      <c r="G262" s="13">
        <f t="shared" si="25"/>
        <v>660</v>
      </c>
      <c r="H262" s="50"/>
      <c r="I262" s="1">
        <f t="shared" si="28"/>
        <v>0</v>
      </c>
      <c r="J262" s="15"/>
      <c r="K262" s="15"/>
    </row>
    <row r="263" spans="2:11" x14ac:dyDescent="0.25">
      <c r="B263" s="36" t="s">
        <v>169</v>
      </c>
      <c r="C263" s="36" t="s">
        <v>1</v>
      </c>
      <c r="D263" s="12" t="s">
        <v>44</v>
      </c>
      <c r="E263" s="13">
        <v>658</v>
      </c>
      <c r="F263" s="14">
        <v>2</v>
      </c>
      <c r="G263" s="13">
        <f t="shared" si="25"/>
        <v>1316</v>
      </c>
      <c r="H263" s="50"/>
      <c r="I263" s="1">
        <f t="shared" si="28"/>
        <v>0</v>
      </c>
      <c r="J263" s="15"/>
      <c r="K263" s="15"/>
    </row>
    <row r="264" spans="2:11" x14ac:dyDescent="0.25">
      <c r="B264" s="36" t="s">
        <v>170</v>
      </c>
      <c r="C264" s="36" t="s">
        <v>1</v>
      </c>
      <c r="D264" s="12" t="s">
        <v>45</v>
      </c>
      <c r="E264" s="13">
        <v>42</v>
      </c>
      <c r="F264" s="14">
        <v>10</v>
      </c>
      <c r="G264" s="13">
        <f t="shared" si="25"/>
        <v>420</v>
      </c>
      <c r="H264" s="50"/>
      <c r="I264" s="1">
        <f t="shared" si="28"/>
        <v>0</v>
      </c>
      <c r="J264" s="15"/>
      <c r="K264" s="15"/>
    </row>
    <row r="265" spans="2:11" x14ac:dyDescent="0.25">
      <c r="B265" s="36" t="s">
        <v>171</v>
      </c>
      <c r="C265" s="36" t="s">
        <v>1</v>
      </c>
      <c r="D265" s="12" t="s">
        <v>210</v>
      </c>
      <c r="E265" s="13">
        <v>42</v>
      </c>
      <c r="F265" s="14">
        <v>10</v>
      </c>
      <c r="G265" s="13">
        <f t="shared" si="25"/>
        <v>420</v>
      </c>
      <c r="H265" s="50"/>
      <c r="I265" s="1">
        <f t="shared" si="28"/>
        <v>0</v>
      </c>
      <c r="J265" s="15"/>
      <c r="K265" s="15"/>
    </row>
    <row r="266" spans="2:11" x14ac:dyDescent="0.25">
      <c r="B266" s="36" t="s">
        <v>172</v>
      </c>
      <c r="C266" s="36" t="s">
        <v>1</v>
      </c>
      <c r="D266" s="12" t="s">
        <v>252</v>
      </c>
      <c r="E266" s="13">
        <v>42</v>
      </c>
      <c r="F266" s="14">
        <v>6</v>
      </c>
      <c r="G266" s="13">
        <f t="shared" si="25"/>
        <v>252</v>
      </c>
      <c r="H266" s="50"/>
      <c r="I266" s="1">
        <f t="shared" si="28"/>
        <v>0</v>
      </c>
      <c r="J266" s="15"/>
      <c r="K266" s="15"/>
    </row>
    <row r="267" spans="2:11" x14ac:dyDescent="0.25">
      <c r="B267" s="36" t="s">
        <v>173</v>
      </c>
      <c r="C267" s="36" t="s">
        <v>1</v>
      </c>
      <c r="D267" s="12" t="s">
        <v>253</v>
      </c>
      <c r="E267" s="13">
        <v>42</v>
      </c>
      <c r="F267" s="14">
        <v>6</v>
      </c>
      <c r="G267" s="13">
        <f t="shared" si="25"/>
        <v>252</v>
      </c>
      <c r="H267" s="50"/>
      <c r="I267" s="1">
        <f t="shared" si="28"/>
        <v>0</v>
      </c>
      <c r="J267" s="15"/>
      <c r="K267" s="15"/>
    </row>
    <row r="268" spans="2:11" ht="30" x14ac:dyDescent="0.25">
      <c r="B268" s="36" t="s">
        <v>174</v>
      </c>
      <c r="C268" s="36" t="s">
        <v>1</v>
      </c>
      <c r="D268" s="12" t="s">
        <v>254</v>
      </c>
      <c r="E268" s="13">
        <v>125</v>
      </c>
      <c r="F268" s="14">
        <v>6</v>
      </c>
      <c r="G268" s="13">
        <f t="shared" si="25"/>
        <v>750</v>
      </c>
      <c r="H268" s="50"/>
      <c r="I268" s="1">
        <f t="shared" si="28"/>
        <v>0</v>
      </c>
      <c r="J268" s="15"/>
      <c r="K268" s="15"/>
    </row>
    <row r="269" spans="2:11" x14ac:dyDescent="0.25">
      <c r="B269" s="36" t="s">
        <v>175</v>
      </c>
      <c r="C269" s="36" t="s">
        <v>1</v>
      </c>
      <c r="D269" s="12" t="s">
        <v>255</v>
      </c>
      <c r="E269" s="13">
        <v>30</v>
      </c>
      <c r="F269" s="14">
        <v>50</v>
      </c>
      <c r="G269" s="13">
        <f t="shared" ref="G269:G271" si="29">E269*F269</f>
        <v>1500</v>
      </c>
      <c r="H269" s="50"/>
      <c r="I269" s="1">
        <f t="shared" si="28"/>
        <v>0</v>
      </c>
      <c r="J269" s="15"/>
      <c r="K269" s="15"/>
    </row>
    <row r="270" spans="2:11" x14ac:dyDescent="0.25">
      <c r="B270" s="36" t="s">
        <v>176</v>
      </c>
      <c r="C270" s="36" t="s">
        <v>1</v>
      </c>
      <c r="D270" s="12" t="s">
        <v>386</v>
      </c>
      <c r="E270" s="13">
        <v>350</v>
      </c>
      <c r="F270" s="14">
        <v>20</v>
      </c>
      <c r="G270" s="13">
        <f t="shared" si="29"/>
        <v>7000</v>
      </c>
      <c r="H270" s="50"/>
      <c r="I270" s="1">
        <f t="shared" ref="I270" si="30">+H270*F270</f>
        <v>0</v>
      </c>
      <c r="J270" s="15"/>
      <c r="K270" s="15"/>
    </row>
    <row r="271" spans="2:11" ht="120" x14ac:dyDescent="0.25">
      <c r="B271" s="36" t="s">
        <v>177</v>
      </c>
      <c r="C271" s="36" t="s">
        <v>1</v>
      </c>
      <c r="D271" s="12" t="s">
        <v>508</v>
      </c>
      <c r="E271" s="13">
        <v>349</v>
      </c>
      <c r="F271" s="14">
        <v>25</v>
      </c>
      <c r="G271" s="13">
        <f t="shared" si="29"/>
        <v>8725</v>
      </c>
      <c r="H271" s="50"/>
      <c r="I271" s="1">
        <f t="shared" si="28"/>
        <v>0</v>
      </c>
      <c r="J271" s="15"/>
      <c r="K271" s="15"/>
    </row>
    <row r="272" spans="2:11" x14ac:dyDescent="0.25">
      <c r="B272" s="52" t="s">
        <v>26</v>
      </c>
      <c r="C272" s="53"/>
      <c r="D272" s="53"/>
      <c r="E272" s="53"/>
      <c r="F272" s="53"/>
      <c r="G272" s="53"/>
      <c r="H272" s="53"/>
      <c r="I272" s="54"/>
      <c r="J272" s="15"/>
      <c r="K272" s="15"/>
    </row>
    <row r="273" spans="2:12" x14ac:dyDescent="0.25">
      <c r="B273" s="36" t="s">
        <v>178</v>
      </c>
      <c r="C273" s="36" t="s">
        <v>1</v>
      </c>
      <c r="D273" s="12" t="s">
        <v>256</v>
      </c>
      <c r="E273" s="13">
        <v>18</v>
      </c>
      <c r="F273" s="14">
        <v>60</v>
      </c>
      <c r="G273" s="13">
        <f t="shared" ref="G273:G282" si="31">E273*F273</f>
        <v>1080</v>
      </c>
      <c r="H273" s="50"/>
      <c r="I273" s="1">
        <f t="shared" si="28"/>
        <v>0</v>
      </c>
      <c r="J273" s="15"/>
      <c r="K273" s="15"/>
    </row>
    <row r="274" spans="2:12" x14ac:dyDescent="0.25">
      <c r="B274" s="36" t="s">
        <v>179</v>
      </c>
      <c r="C274" s="36" t="s">
        <v>1</v>
      </c>
      <c r="D274" s="12" t="s">
        <v>257</v>
      </c>
      <c r="E274" s="13">
        <v>24</v>
      </c>
      <c r="F274" s="14">
        <v>140</v>
      </c>
      <c r="G274" s="13">
        <f t="shared" si="31"/>
        <v>3360</v>
      </c>
      <c r="H274" s="50"/>
      <c r="I274" s="1">
        <f t="shared" si="28"/>
        <v>0</v>
      </c>
      <c r="J274" s="15"/>
      <c r="K274" s="15"/>
    </row>
    <row r="275" spans="2:12" ht="30" x14ac:dyDescent="0.25">
      <c r="B275" s="36" t="s">
        <v>180</v>
      </c>
      <c r="C275" s="36" t="s">
        <v>1</v>
      </c>
      <c r="D275" s="12" t="s">
        <v>258</v>
      </c>
      <c r="E275" s="13">
        <v>20</v>
      </c>
      <c r="F275" s="14">
        <v>150</v>
      </c>
      <c r="G275" s="13">
        <f t="shared" si="31"/>
        <v>3000</v>
      </c>
      <c r="H275" s="50"/>
      <c r="I275" s="1">
        <f t="shared" si="28"/>
        <v>0</v>
      </c>
      <c r="J275" s="15"/>
      <c r="K275" s="15"/>
    </row>
    <row r="276" spans="2:12" x14ac:dyDescent="0.25">
      <c r="B276" s="36" t="s">
        <v>181</v>
      </c>
      <c r="C276" s="36" t="s">
        <v>1</v>
      </c>
      <c r="D276" s="12" t="s">
        <v>259</v>
      </c>
      <c r="E276" s="13">
        <v>43</v>
      </c>
      <c r="F276" s="14">
        <v>150</v>
      </c>
      <c r="G276" s="13">
        <f t="shared" si="31"/>
        <v>6450</v>
      </c>
      <c r="H276" s="50"/>
      <c r="I276" s="1">
        <f t="shared" si="28"/>
        <v>0</v>
      </c>
      <c r="J276" s="15"/>
      <c r="K276" s="15"/>
    </row>
    <row r="277" spans="2:12" x14ac:dyDescent="0.25">
      <c r="B277" s="36" t="s">
        <v>182</v>
      </c>
      <c r="C277" s="36" t="s">
        <v>1</v>
      </c>
      <c r="D277" s="12" t="s">
        <v>213</v>
      </c>
      <c r="E277" s="13">
        <v>24</v>
      </c>
      <c r="F277" s="14">
        <v>150</v>
      </c>
      <c r="G277" s="13">
        <f t="shared" si="31"/>
        <v>3600</v>
      </c>
      <c r="H277" s="50"/>
      <c r="I277" s="1">
        <f t="shared" si="28"/>
        <v>0</v>
      </c>
      <c r="J277" s="15"/>
      <c r="K277" s="15"/>
    </row>
    <row r="278" spans="2:12" x14ac:dyDescent="0.25">
      <c r="B278" s="36" t="s">
        <v>183</v>
      </c>
      <c r="C278" s="36" t="s">
        <v>1</v>
      </c>
      <c r="D278" s="12" t="s">
        <v>212</v>
      </c>
      <c r="E278" s="13">
        <v>24</v>
      </c>
      <c r="F278" s="14">
        <v>150</v>
      </c>
      <c r="G278" s="13">
        <f t="shared" si="31"/>
        <v>3600</v>
      </c>
      <c r="H278" s="50"/>
      <c r="I278" s="1">
        <f t="shared" si="28"/>
        <v>0</v>
      </c>
      <c r="J278" s="15"/>
      <c r="K278" s="15"/>
    </row>
    <row r="279" spans="2:12" x14ac:dyDescent="0.25">
      <c r="B279" s="36" t="s">
        <v>226</v>
      </c>
      <c r="C279" s="36" t="s">
        <v>1</v>
      </c>
      <c r="D279" s="12" t="s">
        <v>211</v>
      </c>
      <c r="E279" s="13">
        <v>24</v>
      </c>
      <c r="F279" s="14">
        <v>150</v>
      </c>
      <c r="G279" s="13">
        <f t="shared" si="31"/>
        <v>3600</v>
      </c>
      <c r="H279" s="50"/>
      <c r="I279" s="1">
        <f t="shared" si="28"/>
        <v>0</v>
      </c>
      <c r="J279" s="15"/>
      <c r="K279" s="15"/>
    </row>
    <row r="280" spans="2:12" x14ac:dyDescent="0.25">
      <c r="B280" s="36" t="s">
        <v>388</v>
      </c>
      <c r="C280" s="36" t="s">
        <v>1</v>
      </c>
      <c r="D280" s="12" t="s">
        <v>260</v>
      </c>
      <c r="E280" s="13">
        <v>11.9</v>
      </c>
      <c r="F280" s="14">
        <v>1</v>
      </c>
      <c r="G280" s="13">
        <f t="shared" si="31"/>
        <v>11.9</v>
      </c>
      <c r="H280" s="50"/>
      <c r="I280" s="1">
        <f t="shared" si="28"/>
        <v>0</v>
      </c>
      <c r="J280" s="15"/>
      <c r="K280" s="15"/>
    </row>
    <row r="281" spans="2:12" x14ac:dyDescent="0.25">
      <c r="B281" s="36" t="s">
        <v>389</v>
      </c>
      <c r="C281" s="36" t="s">
        <v>1</v>
      </c>
      <c r="D281" s="12" t="s">
        <v>387</v>
      </c>
      <c r="E281" s="13">
        <v>110</v>
      </c>
      <c r="F281" s="14">
        <v>20</v>
      </c>
      <c r="G281" s="13">
        <f t="shared" si="31"/>
        <v>2200</v>
      </c>
      <c r="H281" s="50"/>
      <c r="I281" s="1">
        <f t="shared" ref="I281" si="32">+H281*F281</f>
        <v>0</v>
      </c>
      <c r="J281" s="15"/>
      <c r="K281" s="15"/>
    </row>
    <row r="282" spans="2:12" x14ac:dyDescent="0.25">
      <c r="B282" s="36" t="s">
        <v>390</v>
      </c>
      <c r="C282" s="36" t="s">
        <v>1</v>
      </c>
      <c r="D282" s="12" t="s">
        <v>47</v>
      </c>
      <c r="E282" s="13">
        <v>70</v>
      </c>
      <c r="F282" s="14">
        <v>100</v>
      </c>
      <c r="G282" s="13">
        <f t="shared" si="31"/>
        <v>7000</v>
      </c>
      <c r="H282" s="50"/>
      <c r="I282" s="1">
        <f t="shared" si="28"/>
        <v>0</v>
      </c>
      <c r="J282" s="15"/>
      <c r="K282" s="15"/>
    </row>
    <row r="283" spans="2:12" ht="24.75" customHeight="1" x14ac:dyDescent="0.25">
      <c r="B283" s="52" t="s">
        <v>500</v>
      </c>
      <c r="C283" s="53"/>
      <c r="D283" s="53"/>
      <c r="E283" s="53"/>
      <c r="F283" s="53"/>
      <c r="G283" s="53"/>
      <c r="H283" s="53"/>
      <c r="I283" s="54"/>
      <c r="J283" s="15"/>
      <c r="K283" s="15"/>
    </row>
    <row r="284" spans="2:12" ht="24.75" customHeight="1" x14ac:dyDescent="0.25">
      <c r="B284" s="45" t="s">
        <v>499</v>
      </c>
      <c r="C284" s="36"/>
      <c r="D284" s="12" t="s">
        <v>501</v>
      </c>
      <c r="E284" s="71">
        <v>360000</v>
      </c>
      <c r="F284" s="72"/>
      <c r="G284" s="72"/>
      <c r="H284" s="72"/>
      <c r="I284" s="73"/>
      <c r="J284" s="15"/>
      <c r="K284" s="15"/>
    </row>
    <row r="285" spans="2:12" ht="15.75" thickBot="1" x14ac:dyDescent="0.3">
      <c r="B285" s="41"/>
      <c r="C285" s="41"/>
      <c r="D285" s="42"/>
      <c r="E285" s="43"/>
      <c r="F285" s="44"/>
      <c r="G285" s="43"/>
      <c r="H285" s="43"/>
      <c r="I285" s="43"/>
      <c r="J285" s="43"/>
      <c r="K285" s="43"/>
      <c r="L285" s="43"/>
    </row>
    <row r="286" spans="2:12" ht="30" x14ac:dyDescent="0.25">
      <c r="C286" s="74" t="s">
        <v>371</v>
      </c>
      <c r="D286" s="75"/>
      <c r="E286" s="76"/>
      <c r="H286" s="4" t="s">
        <v>491</v>
      </c>
      <c r="I286" s="37">
        <f>SUM(I13:I282)+E284</f>
        <v>360000</v>
      </c>
    </row>
    <row r="287" spans="2:12" ht="30" x14ac:dyDescent="0.25">
      <c r="C287" s="77"/>
      <c r="D287" s="78"/>
      <c r="E287" s="79"/>
      <c r="H287" s="4" t="s">
        <v>492</v>
      </c>
      <c r="I287" s="37">
        <f>SUM(I286*1.21)</f>
        <v>435600</v>
      </c>
    </row>
    <row r="288" spans="2:12" x14ac:dyDescent="0.25">
      <c r="C288" s="77"/>
      <c r="D288" s="78"/>
      <c r="E288" s="79"/>
      <c r="H288" s="38"/>
      <c r="I288" s="39"/>
    </row>
    <row r="289" spans="3:11" ht="30.75" thickBot="1" x14ac:dyDescent="0.3">
      <c r="C289" s="80"/>
      <c r="D289" s="81"/>
      <c r="E289" s="82"/>
      <c r="G289" s="47"/>
      <c r="H289" s="4" t="s">
        <v>493</v>
      </c>
      <c r="I289" s="40">
        <f>SUM(G13:G282)+E284</f>
        <v>2160000</v>
      </c>
    </row>
    <row r="290" spans="3:11" x14ac:dyDescent="0.25">
      <c r="F290" s="5"/>
      <c r="H290" s="5"/>
      <c r="K290" s="46"/>
    </row>
    <row r="291" spans="3:11" x14ac:dyDescent="0.25">
      <c r="F291" s="5"/>
      <c r="H291" s="5"/>
    </row>
    <row r="292" spans="3:11" x14ac:dyDescent="0.25">
      <c r="F292" s="5"/>
      <c r="H292" s="5"/>
    </row>
    <row r="294" spans="3:11" x14ac:dyDescent="0.25">
      <c r="K294" s="39"/>
    </row>
  </sheetData>
  <sheetProtection algorithmName="SHA-512" hashValue="2Qz0OzJxgOsgLgNhyg8IB+YE4wPDWMErNHm1ak3Ig5iSgn+OhK7bcIRcbqYDoHQBLnNMqJ/OHPwzi0y4Fd7cHg==" saltValue="NXWd625HbHsY8DbAM1Pnjg==" spinCount="100000" sheet="1" objects="1" scenarios="1"/>
  <mergeCells count="29">
    <mergeCell ref="B133:I133"/>
    <mergeCell ref="B162:I162"/>
    <mergeCell ref="B59:I59"/>
    <mergeCell ref="B75:I75"/>
    <mergeCell ref="B85:I85"/>
    <mergeCell ref="B91:I91"/>
    <mergeCell ref="B95:I95"/>
    <mergeCell ref="E284:I284"/>
    <mergeCell ref="C286:E289"/>
    <mergeCell ref="B272:I272"/>
    <mergeCell ref="B240:I240"/>
    <mergeCell ref="B229:I229"/>
    <mergeCell ref="B234:I234"/>
    <mergeCell ref="B283:I283"/>
    <mergeCell ref="A1:G1"/>
    <mergeCell ref="B10:C10"/>
    <mergeCell ref="B5:I5"/>
    <mergeCell ref="B4:I4"/>
    <mergeCell ref="B7:C7"/>
    <mergeCell ref="D7:I7"/>
    <mergeCell ref="B9:I9"/>
    <mergeCell ref="B175:I175"/>
    <mergeCell ref="B187:I187"/>
    <mergeCell ref="B202:I202"/>
    <mergeCell ref="B203:I203"/>
    <mergeCell ref="B220:I220"/>
    <mergeCell ref="B11:I11"/>
    <mergeCell ref="B12:I12"/>
    <mergeCell ref="B26:I26"/>
  </mergeCells>
  <phoneticPr fontId="5" type="noConversion"/>
  <conditionalFormatting sqref="I13 I163:I174 I176:I186 I157:I161">
    <cfRule type="cellIs" dxfId="16" priority="21" operator="greaterThan">
      <formula>G13</formula>
    </cfRule>
  </conditionalFormatting>
  <conditionalFormatting sqref="I14:I25">
    <cfRule type="cellIs" dxfId="15" priority="20" operator="greaterThan">
      <formula>G14</formula>
    </cfRule>
  </conditionalFormatting>
  <conditionalFormatting sqref="I27:I58">
    <cfRule type="cellIs" dxfId="14" priority="19" operator="greaterThan">
      <formula>G27</formula>
    </cfRule>
  </conditionalFormatting>
  <conditionalFormatting sqref="I60:I74">
    <cfRule type="cellIs" dxfId="13" priority="18" operator="greaterThan">
      <formula>G60</formula>
    </cfRule>
  </conditionalFormatting>
  <conditionalFormatting sqref="I76:I84">
    <cfRule type="cellIs" dxfId="12" priority="17" operator="greaterThan">
      <formula>G76</formula>
    </cfRule>
  </conditionalFormatting>
  <conditionalFormatting sqref="I86:I90">
    <cfRule type="cellIs" dxfId="11" priority="16" operator="greaterThan">
      <formula>G86</formula>
    </cfRule>
  </conditionalFormatting>
  <conditionalFormatting sqref="I92:I94">
    <cfRule type="cellIs" dxfId="10" priority="15" operator="greaterThan">
      <formula>G92</formula>
    </cfRule>
  </conditionalFormatting>
  <conditionalFormatting sqref="I96:I132">
    <cfRule type="cellIs" dxfId="9" priority="14" operator="greaterThan">
      <formula>G96</formula>
    </cfRule>
  </conditionalFormatting>
  <conditionalFormatting sqref="I134:I154">
    <cfRule type="cellIs" dxfId="8" priority="13" operator="greaterThan">
      <formula>G134</formula>
    </cfRule>
  </conditionalFormatting>
  <conditionalFormatting sqref="I188:I200">
    <cfRule type="cellIs" dxfId="7" priority="10" operator="greaterThan">
      <formula>G188</formula>
    </cfRule>
  </conditionalFormatting>
  <conditionalFormatting sqref="I204:I219">
    <cfRule type="cellIs" dxfId="6" priority="9" operator="greaterThan">
      <formula>G204</formula>
    </cfRule>
  </conditionalFormatting>
  <conditionalFormatting sqref="I221:I228">
    <cfRule type="cellIs" dxfId="5" priority="8" operator="greaterThan">
      <formula>G221</formula>
    </cfRule>
  </conditionalFormatting>
  <conditionalFormatting sqref="I230:I233">
    <cfRule type="cellIs" dxfId="4" priority="7" operator="greaterThan">
      <formula>G230</formula>
    </cfRule>
  </conditionalFormatting>
  <conditionalFormatting sqref="I235:I239">
    <cfRule type="cellIs" dxfId="3" priority="6" operator="greaterThan">
      <formula>G235</formula>
    </cfRule>
  </conditionalFormatting>
  <conditionalFormatting sqref="I241:I271">
    <cfRule type="cellIs" dxfId="2" priority="5" operator="greaterThan">
      <formula>G241</formula>
    </cfRule>
  </conditionalFormatting>
  <conditionalFormatting sqref="I273:I282">
    <cfRule type="cellIs" dxfId="1" priority="4" operator="greaterThan">
      <formula>G273</formula>
    </cfRule>
  </conditionalFormatting>
  <conditionalFormatting sqref="I155:I156">
    <cfRule type="cellIs" dxfId="0" priority="1" operator="greaterThan">
      <formula>G155</formula>
    </cfRule>
  </conditionalFormatting>
  <pageMargins left="0.98425196850393704" right="0.98425196850393704" top="0.98425196850393704" bottom="0.98425196850393704" header="0.51181102362204722" footer="0.51181102362204722"/>
  <pageSetup paperSize="9" scale="37" fitToHeight="0" orientation="portrait" r:id="rId1"/>
  <headerFooter>
    <oddFooter xml:space="preserve">&amp;L1 DEBEN COMPLETARSE LOS PRECIOS DE TODAS LA UNIDADES
2 MEDICION ORIENTATIVA UTILIZADA EXCLUSIVAMENTE PARA VALORACION ECONÓMICA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CENTRO 2020</vt:lpstr>
      <vt:lpstr>'CENTRO 2020'!Área_de_impresión</vt:lpstr>
      <vt:lpstr>'CENTRO 2020'!Títulos_a_imprimir</vt:lpstr>
    </vt:vector>
  </TitlesOfParts>
  <Company>Ineco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Hernández Sánchez, Silvia</dc:creator>
  <cp:lastModifiedBy>Bueno Jiménez, María Jesús</cp:lastModifiedBy>
  <cp:lastPrinted>2018-05-18T09:43:23Z</cp:lastPrinted>
  <dcterms:created xsi:type="dcterms:W3CDTF">2014-10-16T10:07:54Z</dcterms:created>
  <dcterms:modified xsi:type="dcterms:W3CDTF">2020-06-25T11:49:18Z</dcterms:modified>
</cp:coreProperties>
</file>