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20\20201009-00515 AM TRABAJOS SUPERVISIÓN CAMPAÑA GEOTÉCNICAS\"/>
    </mc:Choice>
  </mc:AlternateContent>
  <xr:revisionPtr revIDLastSave="0" documentId="13_ncr:1_{4E692CC6-A904-4D8D-AFC6-FA59BED37678}" xr6:coauthVersionLast="45" xr6:coauthVersionMax="45" xr10:uidLastSave="{00000000-0000-0000-0000-000000000000}"/>
  <bookViews>
    <workbookView xWindow="-120" yWindow="-120" windowWidth="29040" windowHeight="15840" tabRatio="816" xr2:uid="{00000000-000D-0000-FFFF-FFFF00000000}"/>
  </bookViews>
  <sheets>
    <sheet name="O.E. 20201009-00515 " sheetId="8" r:id="rId1"/>
  </sheets>
  <definedNames>
    <definedName name="_xlnm.Print_Area" localSheetId="0">'O.E. 20201009-00515 '!$B$1:$I$32</definedName>
    <definedName name="_xlnm.Print_Titles" localSheetId="0">'O.E. 20201009-00515 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8" l="1"/>
  <c r="I15" i="8" l="1"/>
  <c r="G15" i="8"/>
  <c r="G13" i="8"/>
  <c r="I14" i="8"/>
  <c r="G14" i="8"/>
  <c r="I12" i="8"/>
  <c r="G12" i="8"/>
  <c r="I11" i="8"/>
  <c r="G11" i="8"/>
  <c r="E20" i="8" l="1"/>
  <c r="I22" i="8" s="1"/>
  <c r="I23" i="8" s="1"/>
  <c r="I25" i="8" l="1"/>
</calcChain>
</file>

<file path=xl/sharedStrings.xml><?xml version="1.0" encoding="utf-8"?>
<sst xmlns="http://schemas.openxmlformats.org/spreadsheetml/2006/main" count="49" uniqueCount="42">
  <si>
    <t>UNIDAD</t>
  </si>
  <si>
    <t>REF.</t>
  </si>
  <si>
    <t>CUADRO DE PRECIOS</t>
  </si>
  <si>
    <t>MEDICIÓN ESTIMADA</t>
  </si>
  <si>
    <t>Importe Unidad licitado (IVA no INCLUIDO)</t>
  </si>
  <si>
    <t>Importe total licitado (IVA NO INCLUIDO)</t>
  </si>
  <si>
    <t>Importe total ofertado (IVA no incluido)</t>
  </si>
  <si>
    <t>Importe unidad ofertado (IVA no INCLUIDO)</t>
  </si>
  <si>
    <t>PROVEEDOR:</t>
  </si>
  <si>
    <t>UD.</t>
  </si>
  <si>
    <t>UCD001</t>
  </si>
  <si>
    <t>UG001</t>
  </si>
  <si>
    <t>COSTES EXTERNOS</t>
  </si>
  <si>
    <t>UCE001</t>
  </si>
  <si>
    <t>UCE002</t>
  </si>
  <si>
    <t>UCE003</t>
  </si>
  <si>
    <t>MANUTENCIÓN</t>
  </si>
  <si>
    <t>PERNOCTAJE</t>
  </si>
  <si>
    <t>KILOMETRAJE</t>
  </si>
  <si>
    <t>Importe total ofertado  (IVA no INCLUIDO)</t>
  </si>
  <si>
    <t>KM</t>
  </si>
  <si>
    <t>UCD002</t>
  </si>
  <si>
    <t>UCD003</t>
  </si>
  <si>
    <t>IMPORTE MAXIMO VIAJES Y GASTOS A JUSTIFICAR EN 24 MESES**</t>
  </si>
  <si>
    <t>VIAJES Y GASTOS A JUSTIFICAR</t>
  </si>
  <si>
    <t>Importe total ofertado  (IVA INCLUIDO)</t>
  </si>
  <si>
    <t>* El presente cuadro representa un escenario estimado que no comprometerá a Ineco en la ejecución exacta del mismo y a efectos exclusivamente comparativos</t>
  </si>
  <si>
    <t>** Se trata de una partida alzada, no se deberá realizar cambios en el importe</t>
  </si>
  <si>
    <t>RD001</t>
  </si>
  <si>
    <t>PRECIOS ORIENTATIVOS DE VIAJES Y GASTOS A JUSTIFICAR</t>
  </si>
  <si>
    <t>Importe de licitación (S/IVA)</t>
  </si>
  <si>
    <t xml:space="preserve">OFERTA ECONÓMICA EXPEDIENTE  20201009-00515 </t>
  </si>
  <si>
    <t>20 % REAJUSTE DE DISEÑO DENTRO DEL OBJETO DE CONTRATO Y DE ESTE MISMO PROYECTO</t>
  </si>
  <si>
    <t>TRABAJOS DE SUPERVISIÓN DE CAMPAÑAS GEOTÉCNICAS Y TOMA DE DATOS CON PRESTACIÓN DE SERVICIOS DE UNA SEMANA.TANTO EN HORARIO DIURNO COMO NOCTURNO.</t>
  </si>
  <si>
    <t>TRABAJOS DE SUPERVISIÓN DE CAMPAÑAS GEOTÉCNICAS Y TOMA DE DATOS CON PRESTACIÓN DE SERVICIOS ENTRE DOS SEMANAS Y CUATRO SEMANAS.TANTO EN HORARIO DIURNO COMO NOCTURNO.</t>
  </si>
  <si>
    <t>TRABAJOS DE SUPERVISIÓN DE CAMPAÑAS GEOTÉCNICAS Y TOMA DE DATOS CON PRESTACIÓN DE SERVICIOS A PARTIR DE CINCO SEMANAS.TANTO EN HORARIO DIURNO COMO NOCTURNO.</t>
  </si>
  <si>
    <t>PREPARACIÓN DE LA DOCUMENTACIÓN GENERADA DE LA SUPERVISIÓN DE LAS CAMPAÑAS GEOTÉCNICAS Y TOMA DE DATOS DE UNA SEMANA DE DURACIÓN.</t>
  </si>
  <si>
    <t>PREPARACIÓN DE LA DOCUMENTACIÓN GENERADA DE LA SUPERVISIÓN DE LAS CAMPAÑAS GEOTÉCNICAS Y TOMA DE DATOS A PARTIR DE UNA SEMANA DE DURACIÓN.</t>
  </si>
  <si>
    <t>REAJUSTE DE DISEÑO***</t>
  </si>
  <si>
    <t>*** Se aplicará el 20 % del sumatorio de los conceptos incluidos viajes y gastos a justificar</t>
  </si>
  <si>
    <t>ALCANCE DE LOS TRABAJOS</t>
  </si>
  <si>
    <t xml:space="preserve">Fecha y firma del proveedor: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</si>
</sst>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_);[Red]\(#,##0\)"/>
    <numFmt numFmtId="165" formatCode="_-* #,##0.00\ [$€-C0A]_-;\-* #,##0.00\ [$€-C0A]_-;_-* &quot;-&quot;??\ [$€-C0A]_-;_-@_-"/>
    <numFmt numFmtId="166" formatCode="_-* #,##0.00\ _€_-;\-* #,##0.00\ _€_-;_-* \-??\ _€_-;_-@_-"/>
    <numFmt numFmtId="167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4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8CCE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164" fontId="3" fillId="0" borderId="0"/>
    <xf numFmtId="0" fontId="5" fillId="0" borderId="0"/>
    <xf numFmtId="44" fontId="1" fillId="0" borderId="0" applyFont="0" applyFill="0" applyBorder="0" applyAlignment="0" applyProtection="0"/>
    <xf numFmtId="166" fontId="11" fillId="0" borderId="0" applyFill="0" applyBorder="0" applyAlignment="0" applyProtection="0"/>
  </cellStyleXfs>
  <cellXfs count="63">
    <xf numFmtId="0" fontId="0" fillId="0" borderId="0" xfId="0"/>
    <xf numFmtId="165" fontId="7" fillId="4" borderId="1" xfId="0" applyNumberFormat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vertical="center"/>
    </xf>
    <xf numFmtId="165" fontId="0" fillId="0" borderId="0" xfId="0" applyNumberFormat="1"/>
    <xf numFmtId="2" fontId="6" fillId="0" borderId="1" xfId="4" applyNumberFormat="1" applyFont="1" applyFill="1" applyBorder="1" applyAlignment="1">
      <alignment horizontal="center" vertical="center" shrinkToFit="1"/>
    </xf>
    <xf numFmtId="2" fontId="6" fillId="0" borderId="1" xfId="3" applyNumberFormat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6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6" fillId="0" borderId="1" xfId="3" applyNumberFormat="1" applyFont="1" applyFill="1" applyBorder="1" applyAlignment="1">
      <alignment horizontal="center" vertical="center" shrinkToFit="1"/>
    </xf>
    <xf numFmtId="167" fontId="6" fillId="0" borderId="1" xfId="1" applyNumberFormat="1" applyFont="1" applyFill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wrapText="1"/>
      <protection locked="0"/>
    </xf>
    <xf numFmtId="167" fontId="6" fillId="0" borderId="0" xfId="1" applyNumberFormat="1" applyFont="1" applyFill="1" applyBorder="1" applyAlignment="1" applyProtection="1">
      <alignment horizontal="center" vertical="center" shrinkToFit="1"/>
    </xf>
    <xf numFmtId="167" fontId="6" fillId="0" borderId="7" xfId="1" applyNumberFormat="1" applyFont="1" applyFill="1" applyBorder="1" applyAlignment="1" applyProtection="1">
      <alignment horizontal="center" vertical="center" shrinkToFit="1"/>
    </xf>
    <xf numFmtId="2" fontId="6" fillId="0" borderId="1" xfId="4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Continuous"/>
      <protection locked="0"/>
    </xf>
    <xf numFmtId="0" fontId="7" fillId="0" borderId="3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 horizontal="centerContinuous"/>
      <protection locked="0"/>
    </xf>
    <xf numFmtId="164" fontId="8" fillId="3" borderId="1" xfId="2" applyNumberFormat="1" applyFont="1" applyFill="1" applyBorder="1" applyAlignment="1" applyProtection="1">
      <alignment horizontal="center" vertical="center" shrinkToFit="1"/>
      <protection locked="0"/>
    </xf>
    <xf numFmtId="0" fontId="16" fillId="6" borderId="9" xfId="0" applyFont="1" applyFill="1" applyBorder="1" applyAlignment="1">
      <alignment horizontal="center" vertical="center" wrapText="1"/>
    </xf>
    <xf numFmtId="167" fontId="18" fillId="0" borderId="1" xfId="0" applyNumberFormat="1" applyFont="1" applyBorder="1" applyAlignment="1" applyProtection="1">
      <alignment horizontal="right" vertical="center"/>
      <protection locked="0"/>
    </xf>
    <xf numFmtId="167" fontId="6" fillId="0" borderId="2" xfId="1" applyNumberFormat="1" applyFont="1" applyFill="1" applyBorder="1" applyAlignment="1" applyProtection="1">
      <alignment horizontal="centerContinuous" vertical="center"/>
    </xf>
    <xf numFmtId="167" fontId="6" fillId="0" borderId="1" xfId="1" applyNumberFormat="1" applyFont="1" applyFill="1" applyBorder="1" applyAlignment="1" applyProtection="1">
      <alignment horizontal="centerContinuous" vertical="center" wrapText="1" shrinkToFit="1"/>
    </xf>
    <xf numFmtId="2" fontId="18" fillId="0" borderId="1" xfId="4" applyNumberFormat="1" applyFont="1" applyBorder="1" applyAlignment="1">
      <alignment horizontal="centerContinuous" vertical="center" wrapText="1" shrinkToFit="1"/>
    </xf>
    <xf numFmtId="167" fontId="18" fillId="0" borderId="4" xfId="1" applyNumberFormat="1" applyFont="1" applyFill="1" applyBorder="1" applyAlignment="1" applyProtection="1">
      <alignment horizontal="centerContinuous" vertical="center"/>
    </xf>
    <xf numFmtId="167" fontId="0" fillId="0" borderId="0" xfId="0" applyNumberFormat="1"/>
    <xf numFmtId="0" fontId="16" fillId="6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shrinkToFit="1"/>
    </xf>
    <xf numFmtId="4" fontId="0" fillId="0" borderId="0" xfId="0" applyNumberFormat="1"/>
    <xf numFmtId="165" fontId="7" fillId="4" borderId="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top" wrapText="1"/>
    </xf>
    <xf numFmtId="2" fontId="6" fillId="0" borderId="1" xfId="4" applyNumberFormat="1" applyFont="1" applyBorder="1" applyAlignment="1" applyProtection="1">
      <alignment horizontal="center" vertical="center" shrinkToFit="1"/>
    </xf>
    <xf numFmtId="2" fontId="6" fillId="0" borderId="1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Protection="1"/>
    <xf numFmtId="164" fontId="17" fillId="3" borderId="2" xfId="2" applyNumberFormat="1" applyFont="1" applyFill="1" applyBorder="1" applyAlignment="1" applyProtection="1">
      <alignment horizontal="center" vertical="center" shrinkToFit="1"/>
      <protection locked="0"/>
    </xf>
    <xf numFmtId="164" fontId="17" fillId="3" borderId="3" xfId="2" applyNumberFormat="1" applyFont="1" applyFill="1" applyBorder="1" applyAlignment="1" applyProtection="1">
      <alignment horizontal="center" vertical="center" shrinkToFit="1"/>
      <protection locked="0"/>
    </xf>
    <xf numFmtId="164" fontId="17" fillId="3" borderId="4" xfId="2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 applyProtection="1">
      <alignment horizontal="center" vertical="center" wrapText="1" shrinkToFit="1"/>
      <protection locked="0"/>
    </xf>
    <xf numFmtId="164" fontId="4" fillId="3" borderId="3" xfId="2" applyNumberFormat="1" applyFont="1" applyFill="1" applyBorder="1" applyAlignment="1" applyProtection="1">
      <alignment horizontal="center" vertical="center" wrapText="1" shrinkToFit="1"/>
      <protection locked="0"/>
    </xf>
    <xf numFmtId="164" fontId="4" fillId="3" borderId="4" xfId="2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>
      <alignment horizontal="left" vertical="center" wrapText="1"/>
    </xf>
    <xf numFmtId="167" fontId="6" fillId="0" borderId="2" xfId="1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7" fontId="6" fillId="0" borderId="2" xfId="1" applyNumberFormat="1" applyFont="1" applyFill="1" applyBorder="1" applyAlignment="1" applyProtection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64" fontId="4" fillId="3" borderId="2" xfId="2" applyNumberFormat="1" applyFont="1" applyFill="1" applyBorder="1" applyAlignment="1">
      <alignment horizontal="center" vertical="center" wrapText="1" shrinkToFit="1"/>
    </xf>
    <xf numFmtId="164" fontId="4" fillId="3" borderId="3" xfId="2" applyNumberFormat="1" applyFont="1" applyFill="1" applyBorder="1" applyAlignment="1">
      <alignment horizontal="center" vertical="center" wrapText="1" shrinkToFit="1"/>
    </xf>
    <xf numFmtId="164" fontId="4" fillId="3" borderId="4" xfId="2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shrinkToFit="1"/>
    </xf>
  </cellXfs>
  <cellStyles count="7">
    <cellStyle name="Énfasis1" xfId="2" builtinId="29"/>
    <cellStyle name="Millares 2" xfId="6" xr:uid="{00000000-0005-0000-0000-000001000000}"/>
    <cellStyle name="Moneda" xfId="1" builtinId="4"/>
    <cellStyle name="Moneda 2" xfId="5" xr:uid="{00000000-0005-0000-0000-000003000000}"/>
    <cellStyle name="Normal" xfId="0" builtinId="0"/>
    <cellStyle name="Normal_A" xfId="3" xr:uid="{00000000-0005-0000-0000-000005000000}"/>
    <cellStyle name="Normal_Datos Precios Sondeos Adjudicatarios primeros tramos" xfId="4" xr:uid="{00000000-0005-0000-0000-000006000000}"/>
  </cellStyles>
  <dxfs count="5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658091</xdr:colOff>
      <xdr:row>0</xdr:row>
      <xdr:rowOff>32907</xdr:rowOff>
    </xdr:from>
    <xdr:to>
      <xdr:col>3</xdr:col>
      <xdr:colOff>124691</xdr:colOff>
      <xdr:row>2</xdr:row>
      <xdr:rowOff>155865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BAA59E-EDAE-4C73-A4DC-A472214CE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566" y="32907"/>
          <a:ext cx="2190750" cy="54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B45C-E59E-49B3-B368-7AFBDD3003F5}">
  <sheetPr>
    <pageSetUpPr fitToPage="1"/>
  </sheetPr>
  <dimension ref="A1:M38"/>
  <sheetViews>
    <sheetView tabSelected="1" zoomScale="80" zoomScaleNormal="80" workbookViewId="0">
      <selection activeCell="L14" sqref="L14"/>
    </sheetView>
  </sheetViews>
  <sheetFormatPr baseColWidth="10" defaultRowHeight="15" x14ac:dyDescent="0.25"/>
  <cols>
    <col min="1" max="1" width="4" customWidth="1"/>
    <col min="2" max="2" width="24.140625" customWidth="1"/>
    <col min="3" max="3" width="6.85546875" customWidth="1"/>
    <col min="4" max="4" width="82.7109375" customWidth="1"/>
    <col min="5" max="5" width="25.140625" customWidth="1"/>
    <col min="6" max="6" width="14.5703125" customWidth="1"/>
    <col min="7" max="7" width="21.140625" customWidth="1"/>
    <col min="8" max="8" width="26.42578125" customWidth="1"/>
    <col min="9" max="9" width="25" customWidth="1"/>
    <col min="11" max="11" width="13.85546875" bestFit="1" customWidth="1"/>
    <col min="12" max="12" width="19.85546875" style="29" customWidth="1"/>
  </cols>
  <sheetData>
    <row r="1" spans="1:11" ht="15" customHeight="1" x14ac:dyDescent="0.25">
      <c r="A1" s="43"/>
      <c r="B1" s="43"/>
      <c r="C1" s="43"/>
      <c r="D1" s="43"/>
      <c r="E1" s="43"/>
      <c r="F1" s="43"/>
      <c r="G1" s="43"/>
    </row>
    <row r="2" spans="1:11" ht="18" customHeight="1" x14ac:dyDescent="0.25"/>
    <row r="3" spans="1:11" ht="18" customHeight="1" x14ac:dyDescent="0.25">
      <c r="G3" s="6"/>
    </row>
    <row r="4" spans="1:11" ht="24.75" customHeight="1" x14ac:dyDescent="0.25">
      <c r="B4" s="41" t="s">
        <v>31</v>
      </c>
      <c r="C4" s="41"/>
      <c r="D4" s="41"/>
      <c r="E4" s="41"/>
      <c r="F4" s="41"/>
      <c r="G4" s="41"/>
      <c r="H4" s="41"/>
      <c r="I4" s="41"/>
    </row>
    <row r="6" spans="1:11" ht="24.75" customHeight="1" x14ac:dyDescent="0.25">
      <c r="B6" s="44" t="s">
        <v>8</v>
      </c>
      <c r="C6" s="45"/>
      <c r="D6" s="46"/>
      <c r="E6" s="40"/>
      <c r="F6" s="40"/>
      <c r="G6" s="40"/>
      <c r="H6" s="40"/>
      <c r="I6" s="40"/>
    </row>
    <row r="7" spans="1:11" ht="24.75" customHeight="1" x14ac:dyDescent="0.25">
      <c r="G7" s="6"/>
    </row>
    <row r="8" spans="1:11" ht="24.75" customHeight="1" x14ac:dyDescent="0.25">
      <c r="B8" s="44" t="s">
        <v>2</v>
      </c>
      <c r="C8" s="45"/>
      <c r="D8" s="45"/>
      <c r="E8" s="45"/>
      <c r="F8" s="45"/>
      <c r="G8" s="45"/>
      <c r="H8" s="45"/>
      <c r="I8" s="46"/>
    </row>
    <row r="9" spans="1:11" ht="15.75" thickBot="1" x14ac:dyDescent="0.3"/>
    <row r="10" spans="1:11" ht="52.5" customHeight="1" thickBot="1" x14ac:dyDescent="0.3">
      <c r="B10" s="47" t="s">
        <v>1</v>
      </c>
      <c r="C10" s="48" t="s">
        <v>0</v>
      </c>
      <c r="D10" s="27" t="s">
        <v>40</v>
      </c>
      <c r="E10" s="27" t="s">
        <v>4</v>
      </c>
      <c r="F10" s="7" t="s">
        <v>3</v>
      </c>
      <c r="G10" s="7" t="s">
        <v>5</v>
      </c>
      <c r="H10" s="7" t="s">
        <v>7</v>
      </c>
      <c r="I10" s="20" t="s">
        <v>6</v>
      </c>
    </row>
    <row r="11" spans="1:11" ht="56.25" customHeight="1" x14ac:dyDescent="0.25">
      <c r="B11" s="4" t="s">
        <v>10</v>
      </c>
      <c r="C11" s="5" t="s">
        <v>9</v>
      </c>
      <c r="D11" s="8" t="s">
        <v>33</v>
      </c>
      <c r="E11" s="10">
        <v>1725</v>
      </c>
      <c r="F11" s="9">
        <v>35</v>
      </c>
      <c r="G11" s="10">
        <f t="shared" ref="G11:G13" si="0">E11*F11</f>
        <v>60375</v>
      </c>
      <c r="H11" s="30"/>
      <c r="I11" s="1">
        <f>+H11*F11</f>
        <v>0</v>
      </c>
      <c r="J11" s="3"/>
    </row>
    <row r="12" spans="1:11" ht="54.75" customHeight="1" x14ac:dyDescent="0.25">
      <c r="B12" s="4" t="s">
        <v>21</v>
      </c>
      <c r="C12" s="5" t="s">
        <v>9</v>
      </c>
      <c r="D12" s="8" t="s">
        <v>34</v>
      </c>
      <c r="E12" s="10">
        <v>1650</v>
      </c>
      <c r="F12" s="9">
        <v>18</v>
      </c>
      <c r="G12" s="10">
        <f t="shared" si="0"/>
        <v>29700</v>
      </c>
      <c r="H12" s="30"/>
      <c r="I12" s="1">
        <f t="shared" ref="I12:I14" si="1">+H12*F12</f>
        <v>0</v>
      </c>
      <c r="J12" s="3"/>
    </row>
    <row r="13" spans="1:11" ht="54.75" customHeight="1" x14ac:dyDescent="0.25">
      <c r="B13" s="4" t="s">
        <v>22</v>
      </c>
      <c r="C13" s="5" t="s">
        <v>9</v>
      </c>
      <c r="D13" s="8" t="s">
        <v>35</v>
      </c>
      <c r="E13" s="10">
        <v>1500</v>
      </c>
      <c r="F13" s="9">
        <v>15</v>
      </c>
      <c r="G13" s="10">
        <f t="shared" si="0"/>
        <v>22500</v>
      </c>
      <c r="H13" s="30"/>
      <c r="I13" s="1">
        <f t="shared" ref="I13" si="2">+H13*F13</f>
        <v>0</v>
      </c>
      <c r="J13" s="3"/>
    </row>
    <row r="14" spans="1:11" ht="47.25" customHeight="1" x14ac:dyDescent="0.25">
      <c r="B14" s="4" t="s">
        <v>11</v>
      </c>
      <c r="C14" s="5" t="s">
        <v>9</v>
      </c>
      <c r="D14" s="8" t="s">
        <v>36</v>
      </c>
      <c r="E14" s="10">
        <v>1375</v>
      </c>
      <c r="F14" s="9">
        <v>12</v>
      </c>
      <c r="G14" s="10">
        <f t="shared" ref="G14" si="3">E14*F14</f>
        <v>16500</v>
      </c>
      <c r="H14" s="30"/>
      <c r="I14" s="1">
        <f t="shared" si="1"/>
        <v>0</v>
      </c>
      <c r="J14" s="3"/>
      <c r="K14" s="26"/>
    </row>
    <row r="15" spans="1:11" ht="48" customHeight="1" x14ac:dyDescent="0.25">
      <c r="B15" s="4" t="s">
        <v>11</v>
      </c>
      <c r="C15" s="5" t="s">
        <v>9</v>
      </c>
      <c r="D15" s="8" t="s">
        <v>37</v>
      </c>
      <c r="E15" s="10">
        <v>1250</v>
      </c>
      <c r="F15" s="9">
        <v>8</v>
      </c>
      <c r="G15" s="10">
        <f t="shared" ref="G15" si="4">E15*F15</f>
        <v>10000</v>
      </c>
      <c r="H15" s="30"/>
      <c r="I15" s="1">
        <f t="shared" ref="I15" si="5">+H15*F15</f>
        <v>0</v>
      </c>
      <c r="J15" s="3"/>
    </row>
    <row r="16" spans="1:11" ht="20.45" customHeight="1" x14ac:dyDescent="0.25">
      <c r="B16" s="37" t="s">
        <v>23</v>
      </c>
      <c r="C16" s="38"/>
      <c r="D16" s="38"/>
      <c r="E16" s="38"/>
      <c r="F16" s="38"/>
      <c r="G16" s="38"/>
      <c r="H16" s="38"/>
      <c r="I16" s="39"/>
    </row>
    <row r="17" spans="2:13" ht="33.75" customHeight="1" x14ac:dyDescent="0.25">
      <c r="B17" s="14"/>
      <c r="C17" s="22" t="s">
        <v>24</v>
      </c>
      <c r="D17" s="25"/>
      <c r="E17" s="53">
        <v>27591.67</v>
      </c>
      <c r="F17" s="54"/>
      <c r="G17" s="54"/>
      <c r="H17" s="54"/>
      <c r="I17" s="55"/>
    </row>
    <row r="18" spans="2:13" ht="20.45" customHeight="1" x14ac:dyDescent="0.25">
      <c r="B18" s="11"/>
      <c r="C18" s="12"/>
      <c r="D18" s="12"/>
      <c r="E18" s="13"/>
      <c r="F18" s="13"/>
      <c r="G18" s="13"/>
      <c r="H18" s="13"/>
      <c r="I18" s="13"/>
    </row>
    <row r="19" spans="2:13" ht="20.45" customHeight="1" x14ac:dyDescent="0.25">
      <c r="B19" s="37" t="s">
        <v>38</v>
      </c>
      <c r="C19" s="38"/>
      <c r="D19" s="38"/>
      <c r="E19" s="38"/>
      <c r="F19" s="38"/>
      <c r="G19" s="38"/>
      <c r="H19" s="38"/>
      <c r="I19" s="39"/>
    </row>
    <row r="20" spans="2:13" ht="36.75" customHeight="1" x14ac:dyDescent="0.25">
      <c r="B20" s="14" t="s">
        <v>28</v>
      </c>
      <c r="C20" s="23" t="s">
        <v>32</v>
      </c>
      <c r="D20" s="24"/>
      <c r="E20" s="56">
        <f>(G11+G12+G13+G14+G15+E17)*0.2</f>
        <v>33333.333999999995</v>
      </c>
      <c r="F20" s="57"/>
      <c r="G20" s="57"/>
      <c r="H20" s="57"/>
      <c r="I20" s="58"/>
    </row>
    <row r="21" spans="2:13" ht="20.45" customHeight="1" x14ac:dyDescent="0.25">
      <c r="B21" s="11"/>
      <c r="C21" s="12"/>
      <c r="D21" s="12"/>
      <c r="E21" s="12"/>
      <c r="F21" s="12"/>
      <c r="G21" s="12"/>
      <c r="H21" s="12"/>
      <c r="I21" s="12"/>
    </row>
    <row r="22" spans="2:13" ht="25.5" customHeight="1" x14ac:dyDescent="0.25">
      <c r="B22" s="28"/>
      <c r="C22" s="28"/>
      <c r="D22" s="28"/>
      <c r="E22" s="59" t="s">
        <v>19</v>
      </c>
      <c r="F22" s="60"/>
      <c r="G22" s="60"/>
      <c r="H22" s="61"/>
      <c r="I22" s="2">
        <f>SUM(I11:I15)+E17+E20</f>
        <v>60925.003999999994</v>
      </c>
      <c r="K22" s="26"/>
    </row>
    <row r="23" spans="2:13" ht="25.5" customHeight="1" x14ac:dyDescent="0.25">
      <c r="B23" s="62"/>
      <c r="C23" s="62"/>
      <c r="D23" s="62"/>
      <c r="E23" s="59" t="s">
        <v>25</v>
      </c>
      <c r="F23" s="60"/>
      <c r="G23" s="60"/>
      <c r="H23" s="61"/>
      <c r="I23" s="2">
        <f>I22*1.21</f>
        <v>73719.254839999994</v>
      </c>
    </row>
    <row r="24" spans="2:13" x14ac:dyDescent="0.25">
      <c r="B24" s="28"/>
      <c r="C24" s="28"/>
      <c r="D24" s="28"/>
    </row>
    <row r="25" spans="2:13" ht="24.75" customHeight="1" x14ac:dyDescent="0.25">
      <c r="B25" s="28"/>
      <c r="C25" s="28"/>
      <c r="D25" s="28"/>
      <c r="E25" s="49" t="s">
        <v>30</v>
      </c>
      <c r="F25" s="50"/>
      <c r="G25" s="50"/>
      <c r="H25" s="51"/>
      <c r="I25" s="21">
        <f>SUM(G11:G15)+E17+E20</f>
        <v>200000.00399999999</v>
      </c>
    </row>
    <row r="26" spans="2:13" ht="21" customHeight="1" x14ac:dyDescent="0.25">
      <c r="B26" s="28"/>
      <c r="C26" s="28"/>
      <c r="D26" s="28"/>
    </row>
    <row r="27" spans="2:13" x14ac:dyDescent="0.25">
      <c r="B27" s="52"/>
      <c r="C27" s="52"/>
      <c r="D27" s="52"/>
    </row>
    <row r="28" spans="2:13" x14ac:dyDescent="0.25">
      <c r="B28" s="35" t="s">
        <v>26</v>
      </c>
    </row>
    <row r="29" spans="2:13" x14ac:dyDescent="0.25">
      <c r="B29" s="36" t="s">
        <v>27</v>
      </c>
    </row>
    <row r="30" spans="2:13" x14ac:dyDescent="0.25">
      <c r="B30" s="36" t="s">
        <v>39</v>
      </c>
    </row>
    <row r="31" spans="2:13" x14ac:dyDescent="0.25">
      <c r="F31" s="16" t="s">
        <v>29</v>
      </c>
      <c r="G31" s="17"/>
      <c r="H31" s="17"/>
      <c r="I31" s="18"/>
      <c r="L31"/>
      <c r="M31" s="29"/>
    </row>
    <row r="32" spans="2:13" x14ac:dyDescent="0.25">
      <c r="F32" s="19"/>
      <c r="G32" s="19"/>
      <c r="H32" s="19" t="s">
        <v>12</v>
      </c>
      <c r="I32" s="19"/>
      <c r="L32"/>
      <c r="M32" s="29"/>
    </row>
    <row r="33" spans="2:13" ht="15" customHeight="1" x14ac:dyDescent="0.25">
      <c r="B33" s="42" t="s">
        <v>41</v>
      </c>
      <c r="C33" s="42"/>
      <c r="D33" s="42"/>
      <c r="E33" s="31"/>
      <c r="F33" s="32" t="s">
        <v>13</v>
      </c>
      <c r="G33" s="33" t="s">
        <v>9</v>
      </c>
      <c r="H33" s="34" t="s">
        <v>16</v>
      </c>
      <c r="I33" s="15">
        <v>50</v>
      </c>
      <c r="L33"/>
      <c r="M33" s="29"/>
    </row>
    <row r="34" spans="2:13" x14ac:dyDescent="0.25">
      <c r="B34" s="42"/>
      <c r="C34" s="42"/>
      <c r="D34" s="42"/>
      <c r="E34" s="31"/>
      <c r="F34" s="32" t="s">
        <v>14</v>
      </c>
      <c r="G34" s="33" t="s">
        <v>9</v>
      </c>
      <c r="H34" s="34" t="s">
        <v>17</v>
      </c>
      <c r="I34" s="15">
        <v>80</v>
      </c>
      <c r="L34"/>
      <c r="M34" s="29"/>
    </row>
    <row r="35" spans="2:13" x14ac:dyDescent="0.25">
      <c r="B35" s="42"/>
      <c r="C35" s="42"/>
      <c r="D35" s="42"/>
      <c r="E35" s="31"/>
      <c r="F35" s="32" t="s">
        <v>15</v>
      </c>
      <c r="G35" s="33" t="s">
        <v>20</v>
      </c>
      <c r="H35" s="34" t="s">
        <v>18</v>
      </c>
      <c r="I35" s="15">
        <v>0.3</v>
      </c>
      <c r="L35"/>
      <c r="M35" s="29"/>
    </row>
    <row r="36" spans="2:13" x14ac:dyDescent="0.25">
      <c r="B36" s="42"/>
      <c r="C36" s="42"/>
      <c r="D36" s="42"/>
      <c r="E36" s="31"/>
    </row>
    <row r="37" spans="2:13" x14ac:dyDescent="0.25">
      <c r="B37" s="42"/>
      <c r="C37" s="42"/>
      <c r="D37" s="42"/>
    </row>
    <row r="38" spans="2:13" x14ac:dyDescent="0.25">
      <c r="B38" s="42"/>
      <c r="C38" s="42"/>
      <c r="D38" s="42"/>
    </row>
  </sheetData>
  <sheetProtection algorithmName="SHA-512" hashValue="WdpOJz/aNlQvsH6s9Rm5sV1CWM/PxHDVYuAGfHD6uNsRWuh9yH41VAg66YcwiL1HQ6l9zwVR/Xtjc3ij+NDYDw==" saltValue="4kJDw9XeFSJNswSZCOg06A==" spinCount="100000" sheet="1" objects="1" scenarios="1"/>
  <mergeCells count="16">
    <mergeCell ref="B16:I16"/>
    <mergeCell ref="E6:I6"/>
    <mergeCell ref="B4:I4"/>
    <mergeCell ref="B33:D38"/>
    <mergeCell ref="A1:G1"/>
    <mergeCell ref="B6:D6"/>
    <mergeCell ref="B8:I8"/>
    <mergeCell ref="B10:C10"/>
    <mergeCell ref="E25:H25"/>
    <mergeCell ref="B27:D27"/>
    <mergeCell ref="E17:I17"/>
    <mergeCell ref="B19:I19"/>
    <mergeCell ref="E20:I20"/>
    <mergeCell ref="E22:H22"/>
    <mergeCell ref="B23:D23"/>
    <mergeCell ref="E23:H23"/>
  </mergeCells>
  <phoneticPr fontId="6" type="noConversion"/>
  <conditionalFormatting sqref="I11">
    <cfRule type="expression" dxfId="4" priority="5">
      <formula>I11&gt;G11</formula>
    </cfRule>
  </conditionalFormatting>
  <conditionalFormatting sqref="I12">
    <cfRule type="expression" dxfId="3" priority="4">
      <formula>I12&gt;G12</formula>
    </cfRule>
  </conditionalFormatting>
  <conditionalFormatting sqref="I13">
    <cfRule type="expression" dxfId="2" priority="3">
      <formula>I13&gt;G13</formula>
    </cfRule>
  </conditionalFormatting>
  <conditionalFormatting sqref="I14">
    <cfRule type="expression" dxfId="1" priority="2">
      <formula>I14&gt;G14</formula>
    </cfRule>
  </conditionalFormatting>
  <conditionalFormatting sqref="I15">
    <cfRule type="expression" dxfId="0" priority="1">
      <formula>I15&gt;G15</formula>
    </cfRule>
  </conditionalFormatting>
  <pageMargins left="0.98425196850393704" right="0.98425196850393704" top="0.98425196850393704" bottom="0.98425196850393704" header="0.51181102362204722" footer="0.51181102362204722"/>
  <pageSetup paperSize="9" scale="37" fitToHeight="0" orientation="portrait" r:id="rId1"/>
  <headerFooter>
    <oddFooter xml:space="preserve">&amp;L1 DEBEN COMPLETARSE LOS PRECIOS DE TODAS LA UNIDADES
2 MEDICION ORIENTATIVA UTILIZADA EXCLUSIVAMENTE PARA VALORACION ECONÓMICA
</oddFooter>
  </headerFooter>
  <rowBreaks count="1" manualBreakCount="1">
    <brk id="23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O.E. 20201009-00515 </vt:lpstr>
      <vt:lpstr>'O.E. 20201009-00515 '!Área_de_impresión</vt:lpstr>
      <vt:lpstr>'O.E. 20201009-00515 '!Títulos_a_imprimir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Sánchez, Silvia</dc:creator>
  <cp:lastModifiedBy>Pelayo Martín, Ana Mercedes</cp:lastModifiedBy>
  <cp:lastPrinted>2017-11-23T10:38:11Z</cp:lastPrinted>
  <dcterms:created xsi:type="dcterms:W3CDTF">2014-10-16T10:07:54Z</dcterms:created>
  <dcterms:modified xsi:type="dcterms:W3CDTF">2020-11-24T11:27:01Z</dcterms:modified>
</cp:coreProperties>
</file>