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21\20210504-00279 AM SUMINISTRO DE EQUIPOS DE PROTECCIÓN INDIVIDUAL MEDIANTE\"/>
    </mc:Choice>
  </mc:AlternateContent>
  <xr:revisionPtr revIDLastSave="0" documentId="13_ncr:1_{181E9634-05D8-451B-8D71-FB71221EA4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E 20210504-00279 EPIS" sheetId="4" r:id="rId1"/>
  </sheets>
  <definedNames>
    <definedName name="_xlnm.Print_Area" localSheetId="0">'OE 20210504-00279 EPIS'!$B$1:$G$10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4" l="1"/>
  <c r="I98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94" i="4" l="1"/>
  <c r="I96" i="4" s="1"/>
  <c r="G11" i="4"/>
  <c r="G81" i="4"/>
  <c r="G82" i="4"/>
  <c r="G83" i="4"/>
  <c r="G84" i="4"/>
  <c r="G85" i="4"/>
  <c r="G86" i="4"/>
  <c r="G87" i="4"/>
  <c r="G88" i="4"/>
  <c r="G76" i="4"/>
  <c r="G77" i="4"/>
  <c r="G78" i="4"/>
  <c r="G79" i="4"/>
  <c r="G80" i="4"/>
  <c r="G72" i="4"/>
  <c r="G73" i="4"/>
  <c r="G68" i="4"/>
  <c r="G69" i="4"/>
  <c r="G64" i="4"/>
  <c r="G65" i="4"/>
  <c r="G60" i="4"/>
  <c r="G61" i="4"/>
  <c r="G57" i="4"/>
  <c r="G58" i="4"/>
  <c r="G53" i="4"/>
  <c r="G54" i="4"/>
  <c r="G49" i="4"/>
  <c r="G50" i="4"/>
  <c r="G45" i="4"/>
  <c r="G46" i="4"/>
  <c r="G41" i="4"/>
  <c r="G42" i="4"/>
  <c r="G37" i="4"/>
  <c r="G38" i="4"/>
  <c r="G33" i="4"/>
  <c r="G34" i="4"/>
  <c r="G29" i="4"/>
  <c r="G30" i="4"/>
  <c r="G25" i="4"/>
  <c r="G26" i="4"/>
  <c r="G21" i="4"/>
  <c r="G22" i="4"/>
  <c r="G18" i="4"/>
  <c r="G17" i="4"/>
  <c r="G14" i="4"/>
  <c r="G13" i="4"/>
  <c r="G12" i="4"/>
  <c r="G15" i="4"/>
  <c r="G16" i="4"/>
  <c r="G19" i="4"/>
  <c r="G20" i="4"/>
  <c r="G23" i="4"/>
  <c r="G24" i="4"/>
  <c r="G27" i="4"/>
  <c r="G28" i="4"/>
  <c r="G31" i="4"/>
  <c r="G32" i="4"/>
  <c r="G35" i="4"/>
  <c r="G36" i="4"/>
  <c r="G39" i="4"/>
  <c r="G40" i="4"/>
  <c r="G43" i="4"/>
  <c r="G44" i="4"/>
  <c r="G47" i="4"/>
  <c r="G48" i="4"/>
  <c r="G51" i="4"/>
  <c r="G52" i="4"/>
  <c r="G55" i="4"/>
  <c r="G56" i="4"/>
  <c r="G59" i="4"/>
  <c r="G62" i="4"/>
  <c r="G63" i="4"/>
  <c r="G66" i="4"/>
  <c r="G67" i="4"/>
  <c r="G70" i="4"/>
  <c r="G71" i="4"/>
  <c r="G74" i="4"/>
  <c r="G75" i="4"/>
</calcChain>
</file>

<file path=xl/sharedStrings.xml><?xml version="1.0" encoding="utf-8"?>
<sst xmlns="http://schemas.openxmlformats.org/spreadsheetml/2006/main" count="103" uniqueCount="103">
  <si>
    <t>PROVEEDOR:</t>
  </si>
  <si>
    <t xml:space="preserve">CUADRO DE PRECIOS </t>
  </si>
  <si>
    <t>Fecha, firma y sello del proveedor:</t>
  </si>
  <si>
    <t>Precio total máximo
(IVA no incluido)</t>
  </si>
  <si>
    <t>Precio unitario ofertado
(IVA no incluido)</t>
  </si>
  <si>
    <t>Precio total ofertado
(IVA no incluido)</t>
  </si>
  <si>
    <t>Importe total ofertado
(IVA no INCLUIDO)</t>
  </si>
  <si>
    <t>Importe total ofertado
(IVA incluido)</t>
  </si>
  <si>
    <t>Presupuesto máximo licitación
(IVA no INCLUIDO)</t>
  </si>
  <si>
    <r>
      <rPr>
        <b/>
        <i/>
        <u/>
        <sz val="10"/>
        <color theme="3"/>
        <rFont val="Calibri"/>
        <family val="2"/>
        <scheme val="minor"/>
      </rPr>
      <t>INSTRUCCIONES</t>
    </r>
    <r>
      <rPr>
        <b/>
        <i/>
        <sz val="10"/>
        <color theme="3"/>
        <rFont val="Calibri"/>
        <family val="2"/>
        <scheme val="minor"/>
      </rPr>
      <t>: SE RUEGA RELLENAR ÚNICAMENTE LA CELDA EN AMARILLO DE LA COLUMNA "G" CON EL PRECIO UNITARIO OFERTADO, ADEMÁS DEL NOMBRE DEL PROVEEDOR EN EL CUADRO SUPERIOR Y LA FECHA, FIRMA Y SELLO EN EL CUADRO INFERIOR</t>
    </r>
  </si>
  <si>
    <t>Casco de seguridad</t>
  </si>
  <si>
    <t>Casco de seguridad para trabajos en altura (barboquejo)</t>
  </si>
  <si>
    <t>Gorra de protección antichoque</t>
  </si>
  <si>
    <t>Gafa panorámica de protección contra impactos y salpicaduras</t>
  </si>
  <si>
    <t>Gafas de protección contra impactos con guardas laterales</t>
  </si>
  <si>
    <t>Cascos antirruidos adaptables al casco de seguridad (SNR 28dB)</t>
  </si>
  <si>
    <t>Tapones de uso único, 200 pares (SNR 28dB)</t>
  </si>
  <si>
    <t>Tapones reutilizables sin cordón (SNR 28dB)</t>
  </si>
  <si>
    <t>Tapones reutilizables con cordón (SNR 28dB)</t>
  </si>
  <si>
    <t>Mascarillas FFP1</t>
  </si>
  <si>
    <t>Mascarillas FFP2</t>
  </si>
  <si>
    <t>Mascarillas FFP2 con válvula</t>
  </si>
  <si>
    <t xml:space="preserve"> Mascarillas quirurgicas tipo II (caja 50)</t>
  </si>
  <si>
    <t>Guantes de protección mecánica (Flor) Cat II</t>
  </si>
  <si>
    <t>Guantes protección mecánica sintético (poliuretano/nylon)  Cat II</t>
  </si>
  <si>
    <t>Guantes de protección eléctrica (categoría II) Clase 00</t>
  </si>
  <si>
    <t>Guantes riesgo quimico nitrilo</t>
  </si>
  <si>
    <t>Guantes de riesgo químico neopreno</t>
  </si>
  <si>
    <t>Chaleco alta visibilidad (amarillo)</t>
  </si>
  <si>
    <t>Chaleco alta visibilidad de rejilla transpirable (amarillo)</t>
  </si>
  <si>
    <t>Chaleco alta visibilidad multibolsillos (amarillo)</t>
  </si>
  <si>
    <t>Chaleco ATEX de alta visibilidad (amarillo)</t>
  </si>
  <si>
    <t>Parka alta visibilidad (amarilla) forro interior acolchado e impermeable, chaleco interior y mangas desmontables</t>
  </si>
  <si>
    <t>Parka azul impermeable</t>
  </si>
  <si>
    <t>Parka alta visibilidad ATEX</t>
  </si>
  <si>
    <t>Cazadora alta visibilidad (bicolor), mangas desmontables y múltiples bolsillos</t>
  </si>
  <si>
    <t>Cazadora SoftShell transpirable y cortavientos. Mangas desmontables</t>
  </si>
  <si>
    <t>Polo alta visibilidad (bicolor-amarillos), manga corta</t>
  </si>
  <si>
    <t>Polo alta visibilidad (bicolor-amarillos), manga larga</t>
  </si>
  <si>
    <t>Conjunto de lluvia alta visibilidad: pantalon-chubasquero (bicolor-amarillos)</t>
  </si>
  <si>
    <t>Mono alta visibilidad bicolor</t>
  </si>
  <si>
    <t>Forro polar alta visibilidad (bicolor-amarillo) cremallera completa</t>
  </si>
  <si>
    <t>Forro polar azul (otros colores)</t>
  </si>
  <si>
    <t>Pantalón alta visibilidad (bicolor-amarillos) forro interior  anti frío multibolsillos</t>
  </si>
  <si>
    <t>Pantalón alta visibilidad (bicolor-amarillos) verano multibolsillos</t>
  </si>
  <si>
    <t>Pantalón multibolsillos (No AV)</t>
  </si>
  <si>
    <t>Pantalón ATEX (No AV)</t>
  </si>
  <si>
    <t>Cubrecuellos</t>
  </si>
  <si>
    <t>Mono polipropileno desechable Cat III. Tipo 5/6</t>
  </si>
  <si>
    <t>Arnés de seguridad (ver descripción en pliego)</t>
  </si>
  <si>
    <t>Absorbedor de energía (ver descripción en pliego)</t>
  </si>
  <si>
    <t>Absorbedor + cuerda semiestática 11 mm</t>
  </si>
  <si>
    <t>Absorbedor + elástico cintas dobles</t>
  </si>
  <si>
    <t xml:space="preserve">Absorbedor+Cinta elástica </t>
  </si>
  <si>
    <t>Cinta poliamida (eslinga) 60 cms.</t>
  </si>
  <si>
    <t>Retráctil 6 m. cinta kevlar</t>
  </si>
  <si>
    <t>Mosquetón aluminio cierre rosca</t>
  </si>
  <si>
    <t>Cuerda 1,5 m. y 12 mm diametro; semiestática, 2 guardacabos</t>
  </si>
  <si>
    <t>Línea de vida horizontal 20 m.+ bolsa transporte</t>
  </si>
  <si>
    <t>Cuerda trenzada estática 10,5 mm para dispositivo anticaída deslizante 20 m</t>
  </si>
  <si>
    <t>Cuerda semiestática 10,5 mm; 20 m para dispositivo anticaída</t>
  </si>
  <si>
    <t>Dispositivo anticaída deslizante</t>
  </si>
  <si>
    <t>Descensor para cuerda</t>
  </si>
  <si>
    <t>Polea y multiplicador de polea con bloqueador</t>
  </si>
  <si>
    <t>Bloqueador de pecho</t>
  </si>
  <si>
    <t>Bloqueador de pie</t>
  </si>
  <si>
    <t>Bota de Seguridad con puntera no metálica y plantilla antiperforación textil CE EN ISO 20345:2011 S3 Goretex</t>
  </si>
  <si>
    <t>Bota de Seguridad con puntera no metálica y plantilla antiperforación textil CE EN ISO 20345:2011 S3 Horma ancha y diseño alto protección extra tobillo</t>
  </si>
  <si>
    <t>Zapato de Seguridad con puntera no metálica y plantilla antiperforación textil CE EN ISO 20345:2011 S1P</t>
  </si>
  <si>
    <t>Zapato de Seguridad con puntera no metálica y plantilla antiperforación textil CE EN ISO 20345:2011 S1P. Sin cordones</t>
  </si>
  <si>
    <t>Zapato de Seguridad con puntera no metálica y plantilla antiperforación textil CE EN ISO 20345:2011 S3</t>
  </si>
  <si>
    <t>Bota de seguridad para riesgo electrico</t>
  </si>
  <si>
    <t>Zapato de seguridad dielectrico Cat III Clase 0, especifico para trabajos en alta tension electrica (Ej. Black electron)</t>
  </si>
  <si>
    <t>Bota de ingeniero con forro interior antifrío y con puntera y plantilla de acero</t>
  </si>
  <si>
    <t>Bota de agua de seguridad con puntera y plantilla de acero</t>
  </si>
  <si>
    <t>Calcetines para usar como forro interior con botas de agua</t>
  </si>
  <si>
    <t>Linterna frontal de cabeza</t>
  </si>
  <si>
    <t>Linterna de mano recargable</t>
  </si>
  <si>
    <t>Linterna de mano con luz blanca delantera y luz roja trasera</t>
  </si>
  <si>
    <t>Plantilla para calzado de seguridad</t>
  </si>
  <si>
    <t>Rodillera</t>
  </si>
  <si>
    <t>Crema de protección solar con factor de protección 50+ (tubo 150 ml)</t>
  </si>
  <si>
    <t>Serigrafía Ineco</t>
  </si>
  <si>
    <t>Serigrafía Ineco + Adif</t>
  </si>
  <si>
    <t>Serigrafía Ineco + Adif AV</t>
  </si>
  <si>
    <t>OFERTA ECONÓMICA EXPEDIENTE 20210504-00279</t>
  </si>
  <si>
    <t>Portes Madrid *</t>
  </si>
  <si>
    <t>Portes Resto de provincias *</t>
  </si>
  <si>
    <t>* Solamente se abonará un porte por cada solicitud de pedido específica que se realice a un lugar concreto, al precio ofertado por el adjudicatario en función del lugar de entrega del suministro.</t>
  </si>
  <si>
    <t>Número de unidades estimadas</t>
  </si>
  <si>
    <t>Importe unitario máximo (IVA no incluido)</t>
  </si>
  <si>
    <t>Producto a suministrar</t>
  </si>
  <si>
    <t>Categoría producto</t>
  </si>
  <si>
    <t>PROTECCIÓN CRANEAL</t>
  </si>
  <si>
    <t>PROTECCIÓN OCULAR</t>
  </si>
  <si>
    <t>PROTECCIÓN AUDITIVA</t>
  </si>
  <si>
    <t>PROTECCIÓN RESPIRATORIA</t>
  </si>
  <si>
    <t>PROTECCIÓN DE MANOS</t>
  </si>
  <si>
    <t>ROPA DE PROTECCIÓN</t>
  </si>
  <si>
    <t>PROTECCIÓN CONTRA CAIDAS EN ALTURA</t>
  </si>
  <si>
    <t>CALZADO PROFESIONAL</t>
  </si>
  <si>
    <t>COMPLEMENTOS Y OTROS EQUIPOS / PRODUCTOS</t>
  </si>
  <si>
    <t>Serigrafía Adif + Ineco // cambiadores de ancho + Ineco espalda 30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</si>
</sst>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i/>
      <u/>
      <sz val="10"/>
      <color theme="3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4" borderId="0" xfId="0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4" borderId="0" xfId="0" applyFont="1" applyFill="1" applyAlignment="1" applyProtection="1">
      <alignment vertical="center" wrapText="1"/>
    </xf>
    <xf numFmtId="44" fontId="5" fillId="4" borderId="1" xfId="0" applyNumberFormat="1" applyFont="1" applyFill="1" applyBorder="1" applyAlignment="1" applyProtection="1">
      <alignment vertical="center" wrapText="1"/>
    </xf>
    <xf numFmtId="44" fontId="0" fillId="4" borderId="1" xfId="1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164" fontId="1" fillId="4" borderId="1" xfId="1" applyNumberFormat="1" applyFont="1" applyFill="1" applyBorder="1" applyAlignment="1" applyProtection="1">
      <alignment vertical="center"/>
    </xf>
    <xf numFmtId="44" fontId="12" fillId="5" borderId="1" xfId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 indent="1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 wrapText="1" indent="1"/>
    </xf>
    <xf numFmtId="0" fontId="14" fillId="4" borderId="1" xfId="0" applyFont="1" applyFill="1" applyBorder="1" applyAlignment="1" applyProtection="1">
      <alignment horizontal="left" vertical="center" wrapText="1" indent="1"/>
    </xf>
    <xf numFmtId="0" fontId="10" fillId="0" borderId="1" xfId="0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left" vertical="center" wrapText="1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293122</xdr:colOff>
      <xdr:row>1</xdr:row>
      <xdr:rowOff>101033</xdr:rowOff>
    </xdr:from>
    <xdr:to>
      <xdr:col>3</xdr:col>
      <xdr:colOff>1846682</xdr:colOff>
      <xdr:row>3</xdr:row>
      <xdr:rowOff>914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516596-3338-4358-BCD9-034AF9AED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1908" y="282462"/>
          <a:ext cx="1553560" cy="317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83259-6408-41A1-9BB4-945294FDC336}">
  <sheetPr>
    <pageSetUpPr fitToPage="1"/>
  </sheetPr>
  <dimension ref="A1:T103"/>
  <sheetViews>
    <sheetView showGridLines="0" tabSelected="1" topLeftCell="A77" zoomScale="85" zoomScaleNormal="85" workbookViewId="0">
      <selection activeCell="C83" sqref="C83:D83"/>
    </sheetView>
  </sheetViews>
  <sheetFormatPr baseColWidth="10" defaultColWidth="0" defaultRowHeight="15" zeroHeight="1" x14ac:dyDescent="0.25"/>
  <cols>
    <col min="1" max="1" width="10.85546875" style="2" customWidth="1"/>
    <col min="2" max="2" width="3.28515625" style="2" customWidth="1"/>
    <col min="3" max="3" width="21.85546875" style="2" customWidth="1"/>
    <col min="4" max="4" width="48.7109375" style="2" customWidth="1"/>
    <col min="5" max="5" width="31.140625" style="2" customWidth="1"/>
    <col min="6" max="6" width="21.5703125" style="2" customWidth="1"/>
    <col min="7" max="7" width="28.85546875" style="2" customWidth="1"/>
    <col min="8" max="8" width="26.7109375" style="2" customWidth="1"/>
    <col min="9" max="9" width="31.140625" style="2" customWidth="1"/>
    <col min="10" max="10" width="7" style="2" customWidth="1"/>
    <col min="11" max="11" width="22.5703125" style="2" hidden="1" customWidth="1"/>
    <col min="12" max="12" width="4.5703125" style="2" hidden="1" customWidth="1"/>
    <col min="13" max="20" width="0" style="2" hidden="1" customWidth="1"/>
    <col min="21" max="16384" width="10.85546875" style="2" hidden="1"/>
  </cols>
  <sheetData>
    <row r="1" spans="1:1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customFormat="1" x14ac:dyDescent="0.25">
      <c r="A2" s="2"/>
      <c r="B2" s="2"/>
      <c r="C2" s="2"/>
      <c r="D2" s="13"/>
      <c r="E2" s="13"/>
      <c r="F2" s="13"/>
      <c r="G2" s="13"/>
      <c r="H2" s="13"/>
      <c r="I2" s="2"/>
      <c r="J2" s="2"/>
      <c r="K2" s="2"/>
    </row>
    <row r="3" spans="1:11" customFormat="1" ht="18.75" x14ac:dyDescent="0.3">
      <c r="A3" s="2"/>
      <c r="B3" s="2"/>
      <c r="C3" s="2"/>
      <c r="D3" s="36" t="s">
        <v>85</v>
      </c>
      <c r="E3" s="36"/>
      <c r="F3" s="36"/>
      <c r="G3" s="36"/>
      <c r="H3" s="36"/>
      <c r="I3" s="36"/>
      <c r="J3" s="36"/>
      <c r="K3" s="2"/>
    </row>
    <row r="4" spans="1:11" ht="18.75" x14ac:dyDescent="0.3">
      <c r="D4" s="3"/>
      <c r="E4" s="3"/>
      <c r="F4" s="4"/>
      <c r="G4" s="4"/>
      <c r="H4" s="4"/>
    </row>
    <row r="5" spans="1:11" ht="33.6" customHeight="1" x14ac:dyDescent="0.25">
      <c r="C5" s="31" t="s">
        <v>0</v>
      </c>
      <c r="D5" s="31"/>
      <c r="E5" s="37"/>
      <c r="F5" s="38"/>
      <c r="G5" s="38"/>
      <c r="H5" s="38"/>
      <c r="I5" s="39"/>
    </row>
    <row r="6" spans="1:11" x14ac:dyDescent="0.25"/>
    <row r="7" spans="1:11" ht="29.25" customHeight="1" x14ac:dyDescent="0.25">
      <c r="C7" s="32" t="s">
        <v>1</v>
      </c>
      <c r="D7" s="32"/>
      <c r="E7" s="32"/>
      <c r="F7" s="32"/>
      <c r="G7" s="32"/>
      <c r="H7" s="32"/>
      <c r="I7" s="32"/>
    </row>
    <row r="8" spans="1:11" x14ac:dyDescent="0.25"/>
    <row r="9" spans="1:11" x14ac:dyDescent="0.25"/>
    <row r="10" spans="1:11" ht="51.95" customHeight="1" x14ac:dyDescent="0.25">
      <c r="C10" s="12" t="s">
        <v>92</v>
      </c>
      <c r="D10" s="12" t="s">
        <v>91</v>
      </c>
      <c r="E10" s="17" t="s">
        <v>89</v>
      </c>
      <c r="F10" s="5" t="s">
        <v>90</v>
      </c>
      <c r="G10" s="6" t="s">
        <v>3</v>
      </c>
      <c r="H10" s="5" t="s">
        <v>4</v>
      </c>
      <c r="I10" s="5" t="s">
        <v>5</v>
      </c>
    </row>
    <row r="11" spans="1:11" ht="60" customHeight="1" x14ac:dyDescent="0.25">
      <c r="C11" s="33" t="s">
        <v>93</v>
      </c>
      <c r="D11" s="21" t="s">
        <v>10</v>
      </c>
      <c r="E11" s="22">
        <v>300</v>
      </c>
      <c r="F11" s="23">
        <v>9.9</v>
      </c>
      <c r="G11" s="7">
        <f>E11*F11</f>
        <v>2970</v>
      </c>
      <c r="H11" s="1"/>
      <c r="I11" s="16">
        <f>E11*H11</f>
        <v>0</v>
      </c>
    </row>
    <row r="12" spans="1:11" ht="60" customHeight="1" x14ac:dyDescent="0.25">
      <c r="C12" s="33"/>
      <c r="D12" s="21" t="s">
        <v>11</v>
      </c>
      <c r="E12" s="22">
        <v>40</v>
      </c>
      <c r="F12" s="23">
        <v>11.5</v>
      </c>
      <c r="G12" s="7">
        <f t="shared" ref="G12:G20" si="0">E12*F12</f>
        <v>460</v>
      </c>
      <c r="H12" s="1"/>
      <c r="I12" s="16">
        <f t="shared" ref="I12:I75" si="1">E12*H12</f>
        <v>0</v>
      </c>
    </row>
    <row r="13" spans="1:11" ht="60" customHeight="1" x14ac:dyDescent="0.25">
      <c r="C13" s="33"/>
      <c r="D13" s="21" t="s">
        <v>12</v>
      </c>
      <c r="E13" s="22">
        <v>15</v>
      </c>
      <c r="F13" s="23">
        <v>7.8</v>
      </c>
      <c r="G13" s="7">
        <f t="shared" si="0"/>
        <v>117</v>
      </c>
      <c r="H13" s="1"/>
      <c r="I13" s="16">
        <f t="shared" si="1"/>
        <v>0</v>
      </c>
    </row>
    <row r="14" spans="1:11" ht="60" customHeight="1" x14ac:dyDescent="0.25">
      <c r="C14" s="34" t="s">
        <v>94</v>
      </c>
      <c r="D14" s="21" t="s">
        <v>13</v>
      </c>
      <c r="E14" s="22">
        <v>15</v>
      </c>
      <c r="F14" s="23">
        <v>5.4</v>
      </c>
      <c r="G14" s="7">
        <f t="shared" si="0"/>
        <v>81</v>
      </c>
      <c r="H14" s="1"/>
      <c r="I14" s="16">
        <f t="shared" si="1"/>
        <v>0</v>
      </c>
    </row>
    <row r="15" spans="1:11" ht="60" customHeight="1" x14ac:dyDescent="0.25">
      <c r="C15" s="35"/>
      <c r="D15" s="21" t="s">
        <v>14</v>
      </c>
      <c r="E15" s="22">
        <v>45</v>
      </c>
      <c r="F15" s="23">
        <v>6</v>
      </c>
      <c r="G15" s="7">
        <f t="shared" si="0"/>
        <v>270</v>
      </c>
      <c r="H15" s="1"/>
      <c r="I15" s="16">
        <f t="shared" si="1"/>
        <v>0</v>
      </c>
    </row>
    <row r="16" spans="1:11" ht="60" customHeight="1" x14ac:dyDescent="0.25">
      <c r="C16" s="33" t="s">
        <v>95</v>
      </c>
      <c r="D16" s="21" t="s">
        <v>15</v>
      </c>
      <c r="E16" s="22">
        <v>30</v>
      </c>
      <c r="F16" s="23">
        <v>22.1</v>
      </c>
      <c r="G16" s="7">
        <f t="shared" si="0"/>
        <v>663</v>
      </c>
      <c r="H16" s="1"/>
      <c r="I16" s="16">
        <f t="shared" si="1"/>
        <v>0</v>
      </c>
    </row>
    <row r="17" spans="3:9" ht="60" customHeight="1" x14ac:dyDescent="0.25">
      <c r="C17" s="33"/>
      <c r="D17" s="21" t="s">
        <v>16</v>
      </c>
      <c r="E17" s="22">
        <v>30</v>
      </c>
      <c r="F17" s="23">
        <v>15.5</v>
      </c>
      <c r="G17" s="7">
        <f t="shared" si="0"/>
        <v>465</v>
      </c>
      <c r="H17" s="1"/>
      <c r="I17" s="16">
        <f t="shared" si="1"/>
        <v>0</v>
      </c>
    </row>
    <row r="18" spans="3:9" ht="60" customHeight="1" x14ac:dyDescent="0.25">
      <c r="C18" s="33"/>
      <c r="D18" s="21" t="s">
        <v>17</v>
      </c>
      <c r="E18" s="22">
        <v>129</v>
      </c>
      <c r="F18" s="23">
        <v>0.25</v>
      </c>
      <c r="G18" s="7">
        <f t="shared" si="0"/>
        <v>32.25</v>
      </c>
      <c r="H18" s="1"/>
      <c r="I18" s="16">
        <f t="shared" si="1"/>
        <v>0</v>
      </c>
    </row>
    <row r="19" spans="3:9" ht="60" customHeight="1" x14ac:dyDescent="0.25">
      <c r="C19" s="33"/>
      <c r="D19" s="21" t="s">
        <v>18</v>
      </c>
      <c r="E19" s="22">
        <v>65</v>
      </c>
      <c r="F19" s="23">
        <v>0.7</v>
      </c>
      <c r="G19" s="7">
        <f t="shared" si="0"/>
        <v>45.5</v>
      </c>
      <c r="H19" s="1"/>
      <c r="I19" s="16">
        <f t="shared" si="1"/>
        <v>0</v>
      </c>
    </row>
    <row r="20" spans="3:9" ht="60" customHeight="1" x14ac:dyDescent="0.25">
      <c r="C20" s="30" t="s">
        <v>96</v>
      </c>
      <c r="D20" s="21" t="s">
        <v>19</v>
      </c>
      <c r="E20" s="22">
        <v>10</v>
      </c>
      <c r="F20" s="23">
        <v>0.6</v>
      </c>
      <c r="G20" s="7">
        <f t="shared" si="0"/>
        <v>6</v>
      </c>
      <c r="H20" s="1"/>
      <c r="I20" s="16">
        <f t="shared" si="1"/>
        <v>0</v>
      </c>
    </row>
    <row r="21" spans="3:9" ht="60" customHeight="1" x14ac:dyDescent="0.25">
      <c r="C21" s="30"/>
      <c r="D21" s="24" t="s">
        <v>20</v>
      </c>
      <c r="E21" s="22">
        <v>50</v>
      </c>
      <c r="F21" s="23">
        <v>1</v>
      </c>
      <c r="G21" s="7">
        <f t="shared" ref="G21:G22" si="2">E21*F21</f>
        <v>50</v>
      </c>
      <c r="H21" s="1"/>
      <c r="I21" s="16">
        <f t="shared" si="1"/>
        <v>0</v>
      </c>
    </row>
    <row r="22" spans="3:9" ht="60" customHeight="1" x14ac:dyDescent="0.25">
      <c r="C22" s="30"/>
      <c r="D22" s="24" t="s">
        <v>21</v>
      </c>
      <c r="E22" s="22">
        <v>10</v>
      </c>
      <c r="F22" s="23">
        <v>3</v>
      </c>
      <c r="G22" s="7">
        <f t="shared" si="2"/>
        <v>30</v>
      </c>
      <c r="H22" s="1"/>
      <c r="I22" s="16">
        <f t="shared" si="1"/>
        <v>0</v>
      </c>
    </row>
    <row r="23" spans="3:9" ht="60" customHeight="1" x14ac:dyDescent="0.25">
      <c r="C23" s="30"/>
      <c r="D23" s="24" t="s">
        <v>22</v>
      </c>
      <c r="E23" s="22">
        <v>60</v>
      </c>
      <c r="F23" s="23">
        <v>5</v>
      </c>
      <c r="G23" s="7">
        <f>E23*F23</f>
        <v>300</v>
      </c>
      <c r="H23" s="1"/>
      <c r="I23" s="16">
        <f t="shared" si="1"/>
        <v>0</v>
      </c>
    </row>
    <row r="24" spans="3:9" ht="60" customHeight="1" x14ac:dyDescent="0.25">
      <c r="C24" s="33" t="s">
        <v>97</v>
      </c>
      <c r="D24" s="24" t="s">
        <v>23</v>
      </c>
      <c r="E24" s="22">
        <v>100</v>
      </c>
      <c r="F24" s="23">
        <v>2.2999999999999998</v>
      </c>
      <c r="G24" s="7">
        <f>E24*F24</f>
        <v>229.99999999999997</v>
      </c>
      <c r="H24" s="1"/>
      <c r="I24" s="16">
        <f t="shared" si="1"/>
        <v>0</v>
      </c>
    </row>
    <row r="25" spans="3:9" ht="60" customHeight="1" x14ac:dyDescent="0.25">
      <c r="C25" s="33"/>
      <c r="D25" s="24" t="s">
        <v>24</v>
      </c>
      <c r="E25" s="22">
        <v>50</v>
      </c>
      <c r="F25" s="23">
        <v>2</v>
      </c>
      <c r="G25" s="7">
        <f t="shared" ref="G25:G26" si="3">E25*F25</f>
        <v>100</v>
      </c>
      <c r="H25" s="1"/>
      <c r="I25" s="16">
        <f t="shared" si="1"/>
        <v>0</v>
      </c>
    </row>
    <row r="26" spans="3:9" ht="60" customHeight="1" x14ac:dyDescent="0.25">
      <c r="C26" s="33"/>
      <c r="D26" s="24" t="s">
        <v>25</v>
      </c>
      <c r="E26" s="22">
        <v>20</v>
      </c>
      <c r="F26" s="23">
        <v>22</v>
      </c>
      <c r="G26" s="7">
        <f t="shared" si="3"/>
        <v>440</v>
      </c>
      <c r="H26" s="1"/>
      <c r="I26" s="16">
        <f t="shared" si="1"/>
        <v>0</v>
      </c>
    </row>
    <row r="27" spans="3:9" ht="60" customHeight="1" x14ac:dyDescent="0.25">
      <c r="C27" s="33"/>
      <c r="D27" s="24" t="s">
        <v>26</v>
      </c>
      <c r="E27" s="22">
        <v>20</v>
      </c>
      <c r="F27" s="23">
        <v>1.9</v>
      </c>
      <c r="G27" s="7">
        <f>E27*F27</f>
        <v>38</v>
      </c>
      <c r="H27" s="1"/>
      <c r="I27" s="16">
        <f t="shared" si="1"/>
        <v>0</v>
      </c>
    </row>
    <row r="28" spans="3:9" ht="60" customHeight="1" x14ac:dyDescent="0.25">
      <c r="C28" s="33"/>
      <c r="D28" s="24" t="s">
        <v>27</v>
      </c>
      <c r="E28" s="22">
        <v>20</v>
      </c>
      <c r="F28" s="23">
        <v>2</v>
      </c>
      <c r="G28" s="7">
        <f>E28*F28</f>
        <v>40</v>
      </c>
      <c r="H28" s="1"/>
      <c r="I28" s="16">
        <f t="shared" si="1"/>
        <v>0</v>
      </c>
    </row>
    <row r="29" spans="3:9" ht="60" customHeight="1" x14ac:dyDescent="0.25">
      <c r="C29" s="33" t="s">
        <v>98</v>
      </c>
      <c r="D29" s="24" t="s">
        <v>28</v>
      </c>
      <c r="E29" s="22">
        <v>300</v>
      </c>
      <c r="F29" s="23">
        <v>1.7</v>
      </c>
      <c r="G29" s="7">
        <f t="shared" ref="G29:G30" si="4">E29*F29</f>
        <v>510</v>
      </c>
      <c r="H29" s="1"/>
      <c r="I29" s="16">
        <f t="shared" si="1"/>
        <v>0</v>
      </c>
    </row>
    <row r="30" spans="3:9" ht="60" customHeight="1" x14ac:dyDescent="0.25">
      <c r="C30" s="33"/>
      <c r="D30" s="24" t="s">
        <v>29</v>
      </c>
      <c r="E30" s="22">
        <v>25</v>
      </c>
      <c r="F30" s="23">
        <v>4.2</v>
      </c>
      <c r="G30" s="7">
        <f t="shared" si="4"/>
        <v>105</v>
      </c>
      <c r="H30" s="1"/>
      <c r="I30" s="16">
        <f t="shared" si="1"/>
        <v>0</v>
      </c>
    </row>
    <row r="31" spans="3:9" ht="60" customHeight="1" x14ac:dyDescent="0.25">
      <c r="C31" s="33"/>
      <c r="D31" s="24" t="s">
        <v>30</v>
      </c>
      <c r="E31" s="22">
        <v>300</v>
      </c>
      <c r="F31" s="23">
        <v>6.3</v>
      </c>
      <c r="G31" s="7">
        <f>E31*F31</f>
        <v>1890</v>
      </c>
      <c r="H31" s="1"/>
      <c r="I31" s="16">
        <f t="shared" si="1"/>
        <v>0</v>
      </c>
    </row>
    <row r="32" spans="3:9" ht="60" customHeight="1" x14ac:dyDescent="0.25">
      <c r="C32" s="33"/>
      <c r="D32" s="25" t="s">
        <v>31</v>
      </c>
      <c r="E32" s="26">
        <v>5</v>
      </c>
      <c r="F32" s="27">
        <v>12</v>
      </c>
      <c r="G32" s="7">
        <f>E32*F32</f>
        <v>60</v>
      </c>
      <c r="H32" s="1"/>
      <c r="I32" s="16">
        <f t="shared" si="1"/>
        <v>0</v>
      </c>
    </row>
    <row r="33" spans="3:9" ht="60" customHeight="1" x14ac:dyDescent="0.25">
      <c r="C33" s="33"/>
      <c r="D33" s="24" t="s">
        <v>32</v>
      </c>
      <c r="E33" s="22">
        <v>150</v>
      </c>
      <c r="F33" s="23">
        <v>31.5</v>
      </c>
      <c r="G33" s="7">
        <f t="shared" ref="G33:G34" si="5">E33*F33</f>
        <v>4725</v>
      </c>
      <c r="H33" s="1"/>
      <c r="I33" s="16">
        <f t="shared" si="1"/>
        <v>0</v>
      </c>
    </row>
    <row r="34" spans="3:9" ht="60" customHeight="1" x14ac:dyDescent="0.25">
      <c r="C34" s="33"/>
      <c r="D34" s="24" t="s">
        <v>33</v>
      </c>
      <c r="E34" s="22">
        <v>40</v>
      </c>
      <c r="F34" s="23">
        <v>15.7</v>
      </c>
      <c r="G34" s="7">
        <f t="shared" si="5"/>
        <v>628</v>
      </c>
      <c r="H34" s="1"/>
      <c r="I34" s="16">
        <f t="shared" si="1"/>
        <v>0</v>
      </c>
    </row>
    <row r="35" spans="3:9" ht="60" customHeight="1" x14ac:dyDescent="0.25">
      <c r="C35" s="33"/>
      <c r="D35" s="25" t="s">
        <v>34</v>
      </c>
      <c r="E35" s="26">
        <v>5</v>
      </c>
      <c r="F35" s="27">
        <v>80</v>
      </c>
      <c r="G35" s="7">
        <f>E35*F35</f>
        <v>400</v>
      </c>
      <c r="H35" s="1"/>
      <c r="I35" s="16">
        <f t="shared" si="1"/>
        <v>0</v>
      </c>
    </row>
    <row r="36" spans="3:9" ht="60" customHeight="1" x14ac:dyDescent="0.25">
      <c r="C36" s="33"/>
      <c r="D36" s="24" t="s">
        <v>35</v>
      </c>
      <c r="E36" s="22">
        <v>150</v>
      </c>
      <c r="F36" s="23">
        <v>26.7</v>
      </c>
      <c r="G36" s="7">
        <f>E36*F36</f>
        <v>4005</v>
      </c>
      <c r="H36" s="1"/>
      <c r="I36" s="16">
        <f t="shared" si="1"/>
        <v>0</v>
      </c>
    </row>
    <row r="37" spans="3:9" ht="60" customHeight="1" x14ac:dyDescent="0.25">
      <c r="C37" s="33"/>
      <c r="D37" s="24" t="s">
        <v>36</v>
      </c>
      <c r="E37" s="22">
        <v>30</v>
      </c>
      <c r="F37" s="23">
        <v>37.5</v>
      </c>
      <c r="G37" s="7">
        <f t="shared" ref="G37:G38" si="6">E37*F37</f>
        <v>1125</v>
      </c>
      <c r="H37" s="1"/>
      <c r="I37" s="16">
        <f t="shared" si="1"/>
        <v>0</v>
      </c>
    </row>
    <row r="38" spans="3:9" ht="60" customHeight="1" x14ac:dyDescent="0.25">
      <c r="C38" s="33"/>
      <c r="D38" s="24" t="s">
        <v>37</v>
      </c>
      <c r="E38" s="22">
        <v>60</v>
      </c>
      <c r="F38" s="23">
        <v>6.6</v>
      </c>
      <c r="G38" s="7">
        <f t="shared" si="6"/>
        <v>396</v>
      </c>
      <c r="H38" s="1"/>
      <c r="I38" s="16">
        <f t="shared" si="1"/>
        <v>0</v>
      </c>
    </row>
    <row r="39" spans="3:9" ht="60" customHeight="1" x14ac:dyDescent="0.25">
      <c r="C39" s="33"/>
      <c r="D39" s="24" t="s">
        <v>38</v>
      </c>
      <c r="E39" s="22">
        <v>60</v>
      </c>
      <c r="F39" s="23">
        <v>9.1999999999999993</v>
      </c>
      <c r="G39" s="7">
        <f>E39*F39</f>
        <v>552</v>
      </c>
      <c r="H39" s="1"/>
      <c r="I39" s="16">
        <f t="shared" si="1"/>
        <v>0</v>
      </c>
    </row>
    <row r="40" spans="3:9" ht="60" customHeight="1" x14ac:dyDescent="0.25">
      <c r="C40" s="33"/>
      <c r="D40" s="24" t="s">
        <v>39</v>
      </c>
      <c r="E40" s="22">
        <v>15</v>
      </c>
      <c r="F40" s="23">
        <v>50</v>
      </c>
      <c r="G40" s="7">
        <f>E40*F40</f>
        <v>750</v>
      </c>
      <c r="H40" s="1"/>
      <c r="I40" s="16">
        <f t="shared" si="1"/>
        <v>0</v>
      </c>
    </row>
    <row r="41" spans="3:9" ht="60" customHeight="1" x14ac:dyDescent="0.25">
      <c r="C41" s="33"/>
      <c r="D41" s="24" t="s">
        <v>40</v>
      </c>
      <c r="E41" s="22">
        <v>10</v>
      </c>
      <c r="F41" s="23">
        <v>23.4</v>
      </c>
      <c r="G41" s="7">
        <f t="shared" ref="G41:G42" si="7">E41*F41</f>
        <v>234</v>
      </c>
      <c r="H41" s="1"/>
      <c r="I41" s="16">
        <f t="shared" si="1"/>
        <v>0</v>
      </c>
    </row>
    <row r="42" spans="3:9" ht="60" customHeight="1" x14ac:dyDescent="0.25">
      <c r="C42" s="33"/>
      <c r="D42" s="24" t="s">
        <v>41</v>
      </c>
      <c r="E42" s="22">
        <v>100</v>
      </c>
      <c r="F42" s="23">
        <v>14.8</v>
      </c>
      <c r="G42" s="7">
        <f t="shared" si="7"/>
        <v>1480</v>
      </c>
      <c r="H42" s="1"/>
      <c r="I42" s="16">
        <f t="shared" si="1"/>
        <v>0</v>
      </c>
    </row>
    <row r="43" spans="3:9" ht="60" customHeight="1" x14ac:dyDescent="0.25">
      <c r="C43" s="33"/>
      <c r="D43" s="24" t="s">
        <v>42</v>
      </c>
      <c r="E43" s="22">
        <v>50</v>
      </c>
      <c r="F43" s="23">
        <v>8.1</v>
      </c>
      <c r="G43" s="7">
        <f>E43*F43</f>
        <v>405</v>
      </c>
      <c r="H43" s="1"/>
      <c r="I43" s="16">
        <f t="shared" si="1"/>
        <v>0</v>
      </c>
    </row>
    <row r="44" spans="3:9" ht="60" customHeight="1" x14ac:dyDescent="0.25">
      <c r="C44" s="33"/>
      <c r="D44" s="24" t="s">
        <v>43</v>
      </c>
      <c r="E44" s="22">
        <v>152</v>
      </c>
      <c r="F44" s="23">
        <v>13</v>
      </c>
      <c r="G44" s="7">
        <f>E44*F44</f>
        <v>1976</v>
      </c>
      <c r="H44" s="1"/>
      <c r="I44" s="16">
        <f t="shared" si="1"/>
        <v>0</v>
      </c>
    </row>
    <row r="45" spans="3:9" ht="60" customHeight="1" x14ac:dyDescent="0.25">
      <c r="C45" s="33"/>
      <c r="D45" s="24" t="s">
        <v>44</v>
      </c>
      <c r="E45" s="22">
        <v>40</v>
      </c>
      <c r="F45" s="23">
        <v>8.9</v>
      </c>
      <c r="G45" s="7">
        <f t="shared" ref="G45:G46" si="8">E45*F45</f>
        <v>356</v>
      </c>
      <c r="H45" s="1"/>
      <c r="I45" s="16">
        <f t="shared" si="1"/>
        <v>0</v>
      </c>
    </row>
    <row r="46" spans="3:9" ht="60" customHeight="1" x14ac:dyDescent="0.25">
      <c r="C46" s="33"/>
      <c r="D46" s="24" t="s">
        <v>45</v>
      </c>
      <c r="E46" s="22">
        <v>30</v>
      </c>
      <c r="F46" s="23">
        <v>23</v>
      </c>
      <c r="G46" s="7">
        <f t="shared" si="8"/>
        <v>690</v>
      </c>
      <c r="H46" s="1"/>
      <c r="I46" s="16">
        <f t="shared" si="1"/>
        <v>0</v>
      </c>
    </row>
    <row r="47" spans="3:9" ht="60" customHeight="1" x14ac:dyDescent="0.25">
      <c r="C47" s="33"/>
      <c r="D47" s="25" t="s">
        <v>46</v>
      </c>
      <c r="E47" s="26">
        <v>5</v>
      </c>
      <c r="F47" s="27">
        <v>36</v>
      </c>
      <c r="G47" s="7">
        <f>E47*F47</f>
        <v>180</v>
      </c>
      <c r="H47" s="1"/>
      <c r="I47" s="16">
        <f t="shared" si="1"/>
        <v>0</v>
      </c>
    </row>
    <row r="48" spans="3:9" ht="60" customHeight="1" x14ac:dyDescent="0.25">
      <c r="C48" s="33"/>
      <c r="D48" s="24" t="s">
        <v>47</v>
      </c>
      <c r="E48" s="22">
        <v>60</v>
      </c>
      <c r="F48" s="23">
        <v>0.9</v>
      </c>
      <c r="G48" s="7">
        <f>E48*F48</f>
        <v>54</v>
      </c>
      <c r="H48" s="1"/>
      <c r="I48" s="16">
        <f t="shared" si="1"/>
        <v>0</v>
      </c>
    </row>
    <row r="49" spans="3:9" ht="60" customHeight="1" x14ac:dyDescent="0.25">
      <c r="C49" s="33"/>
      <c r="D49" s="24" t="s">
        <v>48</v>
      </c>
      <c r="E49" s="22">
        <v>15</v>
      </c>
      <c r="F49" s="23">
        <v>5.5</v>
      </c>
      <c r="G49" s="7">
        <f t="shared" ref="G49:G50" si="9">E49*F49</f>
        <v>82.5</v>
      </c>
      <c r="H49" s="1"/>
      <c r="I49" s="16">
        <f t="shared" si="1"/>
        <v>0</v>
      </c>
    </row>
    <row r="50" spans="3:9" ht="60" customHeight="1" x14ac:dyDescent="0.25">
      <c r="C50" s="30" t="s">
        <v>99</v>
      </c>
      <c r="D50" s="24" t="s">
        <v>49</v>
      </c>
      <c r="E50" s="22">
        <v>15</v>
      </c>
      <c r="F50" s="23">
        <v>137</v>
      </c>
      <c r="G50" s="7">
        <f t="shared" si="9"/>
        <v>2055</v>
      </c>
      <c r="H50" s="1"/>
      <c r="I50" s="16">
        <f t="shared" si="1"/>
        <v>0</v>
      </c>
    </row>
    <row r="51" spans="3:9" ht="60" customHeight="1" x14ac:dyDescent="0.25">
      <c r="C51" s="30"/>
      <c r="D51" s="24" t="s">
        <v>50</v>
      </c>
      <c r="E51" s="22">
        <v>5</v>
      </c>
      <c r="F51" s="23">
        <v>18.010000000000002</v>
      </c>
      <c r="G51" s="7">
        <f>E51*F51</f>
        <v>90.050000000000011</v>
      </c>
      <c r="H51" s="1"/>
      <c r="I51" s="16">
        <f t="shared" si="1"/>
        <v>0</v>
      </c>
    </row>
    <row r="52" spans="3:9" ht="60" customHeight="1" x14ac:dyDescent="0.25">
      <c r="C52" s="30"/>
      <c r="D52" s="24" t="s">
        <v>51</v>
      </c>
      <c r="E52" s="22">
        <v>5</v>
      </c>
      <c r="F52" s="23">
        <v>30</v>
      </c>
      <c r="G52" s="7">
        <f>E52*F52</f>
        <v>150</v>
      </c>
      <c r="H52" s="1"/>
      <c r="I52" s="16">
        <f t="shared" si="1"/>
        <v>0</v>
      </c>
    </row>
    <row r="53" spans="3:9" ht="60" customHeight="1" x14ac:dyDescent="0.25">
      <c r="C53" s="30"/>
      <c r="D53" s="24" t="s">
        <v>52</v>
      </c>
      <c r="E53" s="22">
        <v>15</v>
      </c>
      <c r="F53" s="23">
        <v>36.9</v>
      </c>
      <c r="G53" s="7">
        <f t="shared" ref="G53:G54" si="10">E53*F53</f>
        <v>553.5</v>
      </c>
      <c r="H53" s="1"/>
      <c r="I53" s="16">
        <f t="shared" si="1"/>
        <v>0</v>
      </c>
    </row>
    <row r="54" spans="3:9" ht="60" customHeight="1" x14ac:dyDescent="0.25">
      <c r="C54" s="30"/>
      <c r="D54" s="24" t="s">
        <v>53</v>
      </c>
      <c r="E54" s="22">
        <v>10</v>
      </c>
      <c r="F54" s="23">
        <v>27.8</v>
      </c>
      <c r="G54" s="7">
        <f t="shared" si="10"/>
        <v>278</v>
      </c>
      <c r="H54" s="1"/>
      <c r="I54" s="16">
        <f t="shared" si="1"/>
        <v>0</v>
      </c>
    </row>
    <row r="55" spans="3:9" ht="60" customHeight="1" x14ac:dyDescent="0.25">
      <c r="C55" s="30"/>
      <c r="D55" s="24" t="s">
        <v>54</v>
      </c>
      <c r="E55" s="22">
        <v>2</v>
      </c>
      <c r="F55" s="23">
        <v>39.799999999999997</v>
      </c>
      <c r="G55" s="7">
        <f>E55*F55</f>
        <v>79.599999999999994</v>
      </c>
      <c r="H55" s="1"/>
      <c r="I55" s="16">
        <f t="shared" si="1"/>
        <v>0</v>
      </c>
    </row>
    <row r="56" spans="3:9" ht="60" customHeight="1" x14ac:dyDescent="0.25">
      <c r="C56" s="30"/>
      <c r="D56" s="24" t="s">
        <v>55</v>
      </c>
      <c r="E56" s="22">
        <v>2</v>
      </c>
      <c r="F56" s="23">
        <v>80</v>
      </c>
      <c r="G56" s="7">
        <f>E56*F56</f>
        <v>160</v>
      </c>
      <c r="H56" s="1"/>
      <c r="I56" s="16">
        <f t="shared" si="1"/>
        <v>0</v>
      </c>
    </row>
    <row r="57" spans="3:9" ht="60" customHeight="1" x14ac:dyDescent="0.25">
      <c r="C57" s="30"/>
      <c r="D57" s="24" t="s">
        <v>56</v>
      </c>
      <c r="E57" s="22">
        <v>50</v>
      </c>
      <c r="F57" s="23">
        <v>5.3</v>
      </c>
      <c r="G57" s="7">
        <f t="shared" ref="G57:G58" si="11">E57*F57</f>
        <v>265</v>
      </c>
      <c r="H57" s="1"/>
      <c r="I57" s="16">
        <f t="shared" si="1"/>
        <v>0</v>
      </c>
    </row>
    <row r="58" spans="3:9" ht="60" customHeight="1" x14ac:dyDescent="0.25">
      <c r="C58" s="30"/>
      <c r="D58" s="24" t="s">
        <v>57</v>
      </c>
      <c r="E58" s="22">
        <v>4</v>
      </c>
      <c r="F58" s="23">
        <v>51</v>
      </c>
      <c r="G58" s="7">
        <f t="shared" si="11"/>
        <v>204</v>
      </c>
      <c r="H58" s="1"/>
      <c r="I58" s="16">
        <f t="shared" si="1"/>
        <v>0</v>
      </c>
    </row>
    <row r="59" spans="3:9" ht="60" customHeight="1" x14ac:dyDescent="0.25">
      <c r="C59" s="30"/>
      <c r="D59" s="24" t="s">
        <v>58</v>
      </c>
      <c r="E59" s="22">
        <v>15</v>
      </c>
      <c r="F59" s="23">
        <v>96.5</v>
      </c>
      <c r="G59" s="7">
        <f>E59*F59</f>
        <v>1447.5</v>
      </c>
      <c r="H59" s="1"/>
      <c r="I59" s="16">
        <f t="shared" si="1"/>
        <v>0</v>
      </c>
    </row>
    <row r="60" spans="3:9" ht="60" customHeight="1" x14ac:dyDescent="0.25">
      <c r="C60" s="30"/>
      <c r="D60" s="24" t="s">
        <v>59</v>
      </c>
      <c r="E60" s="22">
        <v>2</v>
      </c>
      <c r="F60" s="23">
        <v>30</v>
      </c>
      <c r="G60" s="7">
        <f t="shared" ref="G60:G61" si="12">E60*F60</f>
        <v>60</v>
      </c>
      <c r="H60" s="1"/>
      <c r="I60" s="16">
        <f t="shared" si="1"/>
        <v>0</v>
      </c>
    </row>
    <row r="61" spans="3:9" ht="60" customHeight="1" x14ac:dyDescent="0.25">
      <c r="C61" s="30"/>
      <c r="D61" s="24" t="s">
        <v>60</v>
      </c>
      <c r="E61" s="22">
        <v>2</v>
      </c>
      <c r="F61" s="23">
        <v>30</v>
      </c>
      <c r="G61" s="7">
        <f t="shared" si="12"/>
        <v>60</v>
      </c>
      <c r="H61" s="1"/>
      <c r="I61" s="16">
        <f t="shared" si="1"/>
        <v>0</v>
      </c>
    </row>
    <row r="62" spans="3:9" ht="60" customHeight="1" x14ac:dyDescent="0.25">
      <c r="C62" s="30"/>
      <c r="D62" s="24" t="s">
        <v>61</v>
      </c>
      <c r="E62" s="22">
        <v>2</v>
      </c>
      <c r="F62" s="23">
        <v>100</v>
      </c>
      <c r="G62" s="7">
        <f>E62*F62</f>
        <v>200</v>
      </c>
      <c r="H62" s="1"/>
      <c r="I62" s="16">
        <f t="shared" si="1"/>
        <v>0</v>
      </c>
    </row>
    <row r="63" spans="3:9" ht="60" customHeight="1" x14ac:dyDescent="0.25">
      <c r="C63" s="30"/>
      <c r="D63" s="24" t="s">
        <v>62</v>
      </c>
      <c r="E63" s="22">
        <v>2</v>
      </c>
      <c r="F63" s="23">
        <v>100</v>
      </c>
      <c r="G63" s="7">
        <f>E63*F63</f>
        <v>200</v>
      </c>
      <c r="H63" s="1"/>
      <c r="I63" s="16">
        <f t="shared" si="1"/>
        <v>0</v>
      </c>
    </row>
    <row r="64" spans="3:9" ht="60" customHeight="1" x14ac:dyDescent="0.25">
      <c r="C64" s="30"/>
      <c r="D64" s="24" t="s">
        <v>63</v>
      </c>
      <c r="E64" s="22">
        <v>2</v>
      </c>
      <c r="F64" s="23">
        <v>80</v>
      </c>
      <c r="G64" s="7">
        <f t="shared" ref="G64:G65" si="13">E64*F64</f>
        <v>160</v>
      </c>
      <c r="H64" s="1"/>
      <c r="I64" s="16">
        <f t="shared" si="1"/>
        <v>0</v>
      </c>
    </row>
    <row r="65" spans="3:9" ht="60" customHeight="1" x14ac:dyDescent="0.25">
      <c r="C65" s="30"/>
      <c r="D65" s="24" t="s">
        <v>64</v>
      </c>
      <c r="E65" s="22">
        <v>2</v>
      </c>
      <c r="F65" s="23">
        <v>40</v>
      </c>
      <c r="G65" s="7">
        <f t="shared" si="13"/>
        <v>80</v>
      </c>
      <c r="H65" s="1"/>
      <c r="I65" s="16">
        <f t="shared" si="1"/>
        <v>0</v>
      </c>
    </row>
    <row r="66" spans="3:9" ht="60" customHeight="1" x14ac:dyDescent="0.25">
      <c r="C66" s="30"/>
      <c r="D66" s="24" t="s">
        <v>65</v>
      </c>
      <c r="E66" s="22">
        <v>2</v>
      </c>
      <c r="F66" s="23">
        <v>50</v>
      </c>
      <c r="G66" s="7">
        <f>E66*F66</f>
        <v>100</v>
      </c>
      <c r="H66" s="1"/>
      <c r="I66" s="16">
        <f t="shared" si="1"/>
        <v>0</v>
      </c>
    </row>
    <row r="67" spans="3:9" ht="60" customHeight="1" x14ac:dyDescent="0.25">
      <c r="C67" s="33" t="s">
        <v>100</v>
      </c>
      <c r="D67" s="24" t="s">
        <v>66</v>
      </c>
      <c r="E67" s="22">
        <v>400</v>
      </c>
      <c r="F67" s="23">
        <v>60.6</v>
      </c>
      <c r="G67" s="7">
        <f>E67*F67</f>
        <v>24240</v>
      </c>
      <c r="H67" s="1"/>
      <c r="I67" s="16">
        <f t="shared" si="1"/>
        <v>0</v>
      </c>
    </row>
    <row r="68" spans="3:9" ht="60" customHeight="1" x14ac:dyDescent="0.25">
      <c r="C68" s="33"/>
      <c r="D68" s="24" t="s">
        <v>67</v>
      </c>
      <c r="E68" s="22">
        <v>25</v>
      </c>
      <c r="F68" s="23">
        <v>49.7</v>
      </c>
      <c r="G68" s="7">
        <f t="shared" ref="G68:G69" si="14">E68*F68</f>
        <v>1242.5</v>
      </c>
      <c r="H68" s="1"/>
      <c r="I68" s="16">
        <f t="shared" si="1"/>
        <v>0</v>
      </c>
    </row>
    <row r="69" spans="3:9" ht="60" customHeight="1" x14ac:dyDescent="0.25">
      <c r="C69" s="33"/>
      <c r="D69" s="24" t="s">
        <v>68</v>
      </c>
      <c r="E69" s="22">
        <v>100</v>
      </c>
      <c r="F69" s="23">
        <v>36.700000000000003</v>
      </c>
      <c r="G69" s="7">
        <f t="shared" si="14"/>
        <v>3670.0000000000005</v>
      </c>
      <c r="H69" s="1"/>
      <c r="I69" s="16">
        <f t="shared" si="1"/>
        <v>0</v>
      </c>
    </row>
    <row r="70" spans="3:9" ht="60" customHeight="1" x14ac:dyDescent="0.25">
      <c r="C70" s="33"/>
      <c r="D70" s="24" t="s">
        <v>69</v>
      </c>
      <c r="E70" s="22">
        <v>100</v>
      </c>
      <c r="F70" s="23">
        <v>38.6</v>
      </c>
      <c r="G70" s="7">
        <f>E70*F70</f>
        <v>3860</v>
      </c>
      <c r="H70" s="1"/>
      <c r="I70" s="16">
        <f t="shared" si="1"/>
        <v>0</v>
      </c>
    </row>
    <row r="71" spans="3:9" ht="60" customHeight="1" x14ac:dyDescent="0.25">
      <c r="C71" s="33"/>
      <c r="D71" s="24" t="s">
        <v>70</v>
      </c>
      <c r="E71" s="22">
        <v>100</v>
      </c>
      <c r="F71" s="23">
        <v>37</v>
      </c>
      <c r="G71" s="7">
        <f>E71*F71</f>
        <v>3700</v>
      </c>
      <c r="H71" s="1"/>
      <c r="I71" s="16">
        <f t="shared" si="1"/>
        <v>0</v>
      </c>
    </row>
    <row r="72" spans="3:9" ht="60" customHeight="1" x14ac:dyDescent="0.25">
      <c r="C72" s="33"/>
      <c r="D72" s="24" t="s">
        <v>71</v>
      </c>
      <c r="E72" s="22">
        <v>10</v>
      </c>
      <c r="F72" s="23">
        <v>47.9</v>
      </c>
      <c r="G72" s="7">
        <f t="shared" ref="G72:G73" si="15">E72*F72</f>
        <v>479</v>
      </c>
      <c r="H72" s="1"/>
      <c r="I72" s="16">
        <f t="shared" si="1"/>
        <v>0</v>
      </c>
    </row>
    <row r="73" spans="3:9" ht="60" customHeight="1" x14ac:dyDescent="0.25">
      <c r="C73" s="33"/>
      <c r="D73" s="24" t="s">
        <v>72</v>
      </c>
      <c r="E73" s="22">
        <v>10</v>
      </c>
      <c r="F73" s="23">
        <v>105</v>
      </c>
      <c r="G73" s="7">
        <f t="shared" si="15"/>
        <v>1050</v>
      </c>
      <c r="H73" s="1"/>
      <c r="I73" s="16">
        <f t="shared" si="1"/>
        <v>0</v>
      </c>
    </row>
    <row r="74" spans="3:9" ht="60" customHeight="1" x14ac:dyDescent="0.25">
      <c r="C74" s="33"/>
      <c r="D74" s="24" t="s">
        <v>73</v>
      </c>
      <c r="E74" s="22">
        <v>40</v>
      </c>
      <c r="F74" s="23">
        <v>30.3</v>
      </c>
      <c r="G74" s="7">
        <f>E74*F74</f>
        <v>1212</v>
      </c>
      <c r="H74" s="1"/>
      <c r="I74" s="16">
        <f t="shared" si="1"/>
        <v>0</v>
      </c>
    </row>
    <row r="75" spans="3:9" ht="60" customHeight="1" x14ac:dyDescent="0.25">
      <c r="C75" s="33"/>
      <c r="D75" s="24" t="s">
        <v>74</v>
      </c>
      <c r="E75" s="22">
        <v>50</v>
      </c>
      <c r="F75" s="23">
        <v>9.5</v>
      </c>
      <c r="G75" s="7">
        <f>E75*F75</f>
        <v>475</v>
      </c>
      <c r="H75" s="1"/>
      <c r="I75" s="16">
        <f t="shared" si="1"/>
        <v>0</v>
      </c>
    </row>
    <row r="76" spans="3:9" ht="60" customHeight="1" x14ac:dyDescent="0.25">
      <c r="C76" s="33"/>
      <c r="D76" s="24" t="s">
        <v>75</v>
      </c>
      <c r="E76" s="22">
        <v>30</v>
      </c>
      <c r="F76" s="23">
        <v>5.8</v>
      </c>
      <c r="G76" s="7">
        <f t="shared" ref="G76:G88" si="16">E76*F76</f>
        <v>174</v>
      </c>
      <c r="H76" s="1"/>
      <c r="I76" s="16">
        <f t="shared" ref="I76:I88" si="17">E76*H76</f>
        <v>0</v>
      </c>
    </row>
    <row r="77" spans="3:9" ht="60" customHeight="1" x14ac:dyDescent="0.25">
      <c r="C77" s="30" t="s">
        <v>101</v>
      </c>
      <c r="D77" s="24" t="s">
        <v>76</v>
      </c>
      <c r="E77" s="22">
        <v>40</v>
      </c>
      <c r="F77" s="23">
        <v>37.200000000000003</v>
      </c>
      <c r="G77" s="7">
        <f t="shared" si="16"/>
        <v>1488</v>
      </c>
      <c r="H77" s="1"/>
      <c r="I77" s="16">
        <f t="shared" si="17"/>
        <v>0</v>
      </c>
    </row>
    <row r="78" spans="3:9" ht="60" customHeight="1" x14ac:dyDescent="0.25">
      <c r="C78" s="30"/>
      <c r="D78" s="24" t="s">
        <v>77</v>
      </c>
      <c r="E78" s="22">
        <v>40</v>
      </c>
      <c r="F78" s="23">
        <v>125.2</v>
      </c>
      <c r="G78" s="7">
        <f t="shared" si="16"/>
        <v>5008</v>
      </c>
      <c r="H78" s="1"/>
      <c r="I78" s="16">
        <f t="shared" si="17"/>
        <v>0</v>
      </c>
    </row>
    <row r="79" spans="3:9" ht="60" customHeight="1" x14ac:dyDescent="0.25">
      <c r="C79" s="30"/>
      <c r="D79" s="24" t="s">
        <v>78</v>
      </c>
      <c r="E79" s="22">
        <v>40</v>
      </c>
      <c r="F79" s="23">
        <v>25</v>
      </c>
      <c r="G79" s="7">
        <f t="shared" si="16"/>
        <v>1000</v>
      </c>
      <c r="H79" s="1"/>
      <c r="I79" s="16">
        <f t="shared" si="17"/>
        <v>0</v>
      </c>
    </row>
    <row r="80" spans="3:9" ht="60" customHeight="1" x14ac:dyDescent="0.25">
      <c r="C80" s="30"/>
      <c r="D80" s="24" t="s">
        <v>79</v>
      </c>
      <c r="E80" s="22">
        <v>40</v>
      </c>
      <c r="F80" s="23">
        <v>3.6</v>
      </c>
      <c r="G80" s="7">
        <f t="shared" si="16"/>
        <v>144</v>
      </c>
      <c r="H80" s="1"/>
      <c r="I80" s="16">
        <f t="shared" si="17"/>
        <v>0</v>
      </c>
    </row>
    <row r="81" spans="3:14" ht="60" customHeight="1" x14ac:dyDescent="0.25">
      <c r="C81" s="30"/>
      <c r="D81" s="24" t="s">
        <v>80</v>
      </c>
      <c r="E81" s="22">
        <v>40</v>
      </c>
      <c r="F81" s="23">
        <v>4.3</v>
      </c>
      <c r="G81" s="7">
        <f t="shared" si="16"/>
        <v>172</v>
      </c>
      <c r="H81" s="1"/>
      <c r="I81" s="16">
        <f t="shared" si="17"/>
        <v>0</v>
      </c>
    </row>
    <row r="82" spans="3:14" ht="60" customHeight="1" x14ac:dyDescent="0.25">
      <c r="C82" s="30"/>
      <c r="D82" s="24" t="s">
        <v>81</v>
      </c>
      <c r="E82" s="22">
        <v>50</v>
      </c>
      <c r="F82" s="23">
        <v>8</v>
      </c>
      <c r="G82" s="7">
        <f t="shared" si="16"/>
        <v>400</v>
      </c>
      <c r="H82" s="1"/>
      <c r="I82" s="16">
        <f t="shared" si="17"/>
        <v>0</v>
      </c>
    </row>
    <row r="83" spans="3:14" ht="60" customHeight="1" x14ac:dyDescent="0.25">
      <c r="C83" s="30" t="s">
        <v>82</v>
      </c>
      <c r="D83" s="30"/>
      <c r="E83" s="22">
        <v>500</v>
      </c>
      <c r="F83" s="23">
        <v>1.3</v>
      </c>
      <c r="G83" s="7">
        <f t="shared" si="16"/>
        <v>650</v>
      </c>
      <c r="H83" s="1"/>
      <c r="I83" s="16">
        <f t="shared" si="17"/>
        <v>0</v>
      </c>
    </row>
    <row r="84" spans="3:14" ht="60" customHeight="1" x14ac:dyDescent="0.25">
      <c r="C84" s="30" t="s">
        <v>83</v>
      </c>
      <c r="D84" s="30"/>
      <c r="E84" s="22">
        <v>400</v>
      </c>
      <c r="F84" s="23">
        <v>1.5</v>
      </c>
      <c r="G84" s="7">
        <f t="shared" si="16"/>
        <v>600</v>
      </c>
      <c r="H84" s="1"/>
      <c r="I84" s="16">
        <f t="shared" si="17"/>
        <v>0</v>
      </c>
    </row>
    <row r="85" spans="3:14" ht="60" customHeight="1" x14ac:dyDescent="0.25">
      <c r="C85" s="30" t="s">
        <v>84</v>
      </c>
      <c r="D85" s="30"/>
      <c r="E85" s="28">
        <v>300</v>
      </c>
      <c r="F85" s="23">
        <v>1.5</v>
      </c>
      <c r="G85" s="7">
        <f t="shared" si="16"/>
        <v>450</v>
      </c>
      <c r="H85" s="1"/>
      <c r="I85" s="16">
        <f t="shared" si="17"/>
        <v>0</v>
      </c>
    </row>
    <row r="86" spans="3:14" ht="60" customHeight="1" x14ac:dyDescent="0.25">
      <c r="C86" s="30" t="s">
        <v>102</v>
      </c>
      <c r="D86" s="30"/>
      <c r="E86" s="28">
        <v>80</v>
      </c>
      <c r="F86" s="23">
        <v>7.52</v>
      </c>
      <c r="G86" s="7">
        <f t="shared" si="16"/>
        <v>601.59999999999991</v>
      </c>
      <c r="H86" s="1"/>
      <c r="I86" s="16">
        <f t="shared" si="17"/>
        <v>0</v>
      </c>
    </row>
    <row r="87" spans="3:14" ht="60" customHeight="1" x14ac:dyDescent="0.25">
      <c r="C87" s="30" t="s">
        <v>86</v>
      </c>
      <c r="D87" s="30"/>
      <c r="E87" s="28">
        <v>600</v>
      </c>
      <c r="F87" s="23">
        <v>3</v>
      </c>
      <c r="G87" s="7">
        <f t="shared" si="16"/>
        <v>1800</v>
      </c>
      <c r="H87" s="1"/>
      <c r="I87" s="16">
        <f t="shared" si="17"/>
        <v>0</v>
      </c>
    </row>
    <row r="88" spans="3:14" ht="60" customHeight="1" x14ac:dyDescent="0.25">
      <c r="C88" s="30" t="s">
        <v>87</v>
      </c>
      <c r="D88" s="30"/>
      <c r="E88" s="28">
        <v>500</v>
      </c>
      <c r="F88" s="23">
        <v>9</v>
      </c>
      <c r="G88" s="7">
        <f t="shared" si="16"/>
        <v>4500</v>
      </c>
      <c r="H88" s="1"/>
      <c r="I88" s="16">
        <f t="shared" si="17"/>
        <v>0</v>
      </c>
    </row>
    <row r="89" spans="3:14" ht="18.600000000000001" customHeight="1" x14ac:dyDescent="0.25">
      <c r="D89" s="8"/>
      <c r="E89" s="8"/>
      <c r="F89" s="8"/>
      <c r="G89" s="9"/>
      <c r="H89" s="9"/>
      <c r="I89" s="9"/>
      <c r="J89" s="9"/>
      <c r="K89" s="9"/>
      <c r="L89" s="9"/>
      <c r="M89" s="9"/>
      <c r="N89" s="9"/>
    </row>
    <row r="90" spans="3:14" ht="18.600000000000001" customHeight="1" x14ac:dyDescent="0.25">
      <c r="C90" s="18" t="s">
        <v>88</v>
      </c>
      <c r="E90" s="8"/>
      <c r="F90" s="8"/>
      <c r="G90" s="9"/>
      <c r="H90" s="9"/>
      <c r="I90" s="9"/>
      <c r="J90" s="9"/>
      <c r="K90" s="9"/>
      <c r="L90" s="9"/>
      <c r="M90" s="9"/>
      <c r="N90" s="9"/>
    </row>
    <row r="91" spans="3:14" ht="10.5" customHeight="1" x14ac:dyDescent="0.25">
      <c r="C91" s="40" t="s">
        <v>9</v>
      </c>
      <c r="D91" s="40"/>
      <c r="E91" s="40"/>
      <c r="F91" s="40"/>
      <c r="G91" s="40"/>
      <c r="H91" s="40"/>
      <c r="I91" s="40"/>
      <c r="J91" s="9"/>
      <c r="K91" s="9"/>
      <c r="L91" s="9"/>
      <c r="M91" s="9"/>
      <c r="N91" s="9"/>
    </row>
    <row r="92" spans="3:14" ht="31.5" customHeight="1" x14ac:dyDescent="0.25">
      <c r="C92" s="40"/>
      <c r="D92" s="40"/>
      <c r="E92" s="40"/>
      <c r="F92" s="40"/>
      <c r="G92" s="40"/>
      <c r="H92" s="40"/>
      <c r="I92" s="40"/>
      <c r="J92" s="14"/>
      <c r="K92" s="14"/>
      <c r="L92" s="9"/>
      <c r="M92" s="9"/>
      <c r="N92" s="9"/>
    </row>
    <row r="93" spans="3:14" ht="16.5" customHeight="1" x14ac:dyDescent="0.25">
      <c r="D93" s="8"/>
      <c r="E93" s="8"/>
      <c r="F93" s="8"/>
      <c r="G93" s="9"/>
      <c r="H93" s="9"/>
      <c r="I93" s="9"/>
      <c r="J93" s="9"/>
      <c r="K93" s="9"/>
      <c r="L93" s="9"/>
      <c r="M93" s="9"/>
      <c r="N93" s="9"/>
    </row>
    <row r="94" spans="3:14" ht="50.1" customHeight="1" x14ac:dyDescent="0.25">
      <c r="C94" s="29" t="s">
        <v>2</v>
      </c>
      <c r="D94" s="29"/>
      <c r="E94" s="29"/>
      <c r="F94" s="29"/>
      <c r="G94" s="11"/>
      <c r="H94" s="10" t="s">
        <v>6</v>
      </c>
      <c r="I94" s="20">
        <f>+SUM(I11:I88)</f>
        <v>0</v>
      </c>
    </row>
    <row r="95" spans="3:14" x14ac:dyDescent="0.25">
      <c r="C95" s="29"/>
      <c r="D95" s="29"/>
      <c r="E95" s="29"/>
      <c r="F95" s="29"/>
      <c r="G95" s="11"/>
    </row>
    <row r="96" spans="3:14" ht="50.1" customHeight="1" x14ac:dyDescent="0.25">
      <c r="C96" s="29"/>
      <c r="D96" s="29"/>
      <c r="E96" s="29"/>
      <c r="F96" s="29"/>
      <c r="G96" s="11"/>
      <c r="H96" s="10" t="s">
        <v>7</v>
      </c>
      <c r="I96" s="15">
        <f>+I94*1.21</f>
        <v>0</v>
      </c>
    </row>
    <row r="97" spans="3:9" x14ac:dyDescent="0.25">
      <c r="C97" s="29"/>
      <c r="D97" s="29"/>
      <c r="E97" s="29"/>
      <c r="F97" s="29"/>
      <c r="G97" s="11"/>
    </row>
    <row r="98" spans="3:9" ht="50.1" customHeight="1" x14ac:dyDescent="0.25">
      <c r="C98" s="29"/>
      <c r="D98" s="29"/>
      <c r="E98" s="29"/>
      <c r="F98" s="29"/>
      <c r="G98" s="11"/>
      <c r="H98" s="10" t="s">
        <v>8</v>
      </c>
      <c r="I98" s="19">
        <f>SUM(G11:G88)</f>
        <v>90000</v>
      </c>
    </row>
    <row r="99" spans="3:9" x14ac:dyDescent="0.25">
      <c r="G99" s="11"/>
      <c r="H99" s="11"/>
    </row>
    <row r="100" spans="3:9" hidden="1" x14ac:dyDescent="0.25">
      <c r="G100" s="11"/>
      <c r="H100" s="11"/>
    </row>
    <row r="101" spans="3:9" hidden="1" x14ac:dyDescent="0.25">
      <c r="G101" s="11"/>
      <c r="H101" s="11"/>
    </row>
    <row r="102" spans="3:9" hidden="1" x14ac:dyDescent="0.25">
      <c r="G102" s="11"/>
      <c r="H102" s="11"/>
    </row>
    <row r="103" spans="3:9" hidden="1" x14ac:dyDescent="0.25">
      <c r="G103" s="11"/>
      <c r="H103" s="11"/>
    </row>
  </sheetData>
  <sheetProtection algorithmName="SHA-512" hashValue="NS7RUCKqWu3d2cUSTOF8LiS+zZSvLAjdNeCkKjZ/WI8BmLQ2nvId/WyXTMfqQaE3lcxDUYbSXUqwc0GYTN0zkA==" saltValue="P/xnCKxSZBmewECN8FJfHQ==" spinCount="100000" sheet="1" objects="1" scenarios="1"/>
  <mergeCells count="21">
    <mergeCell ref="D3:J3"/>
    <mergeCell ref="E5:I5"/>
    <mergeCell ref="C85:D85"/>
    <mergeCell ref="C86:D86"/>
    <mergeCell ref="C87:D87"/>
    <mergeCell ref="C84:D84"/>
    <mergeCell ref="C94:F98"/>
    <mergeCell ref="C77:C82"/>
    <mergeCell ref="C5:D5"/>
    <mergeCell ref="C7:I7"/>
    <mergeCell ref="C83:D83"/>
    <mergeCell ref="C24:C28"/>
    <mergeCell ref="C29:C49"/>
    <mergeCell ref="C50:C66"/>
    <mergeCell ref="C67:C76"/>
    <mergeCell ref="C11:C13"/>
    <mergeCell ref="C14:C15"/>
    <mergeCell ref="C16:C19"/>
    <mergeCell ref="C20:C23"/>
    <mergeCell ref="C88:D88"/>
    <mergeCell ref="C91:I92"/>
  </mergeCells>
  <phoneticPr fontId="9" type="noConversion"/>
  <conditionalFormatting sqref="I94">
    <cfRule type="expression" dxfId="1" priority="59">
      <formula>I94&gt;I98</formula>
    </cfRule>
  </conditionalFormatting>
  <conditionalFormatting sqref="I11:I88">
    <cfRule type="expression" dxfId="0" priority="30">
      <formula>I11&gt;G11</formula>
    </cfRule>
  </conditionalFormatting>
  <pageMargins left="0.7" right="0.7" top="0.75" bottom="0.75" header="0.3" footer="0.3"/>
  <pageSetup paperSize="9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8F7DBADC165D4CAF5EE16D9DC901EE" ma:contentTypeVersion="6" ma:contentTypeDescription="Crear nuevo documento." ma:contentTypeScope="" ma:versionID="a52807fb9e16bfbbda0192c1b44b34c8">
  <xsd:schema xmlns:xsd="http://www.w3.org/2001/XMLSchema" xmlns:xs="http://www.w3.org/2001/XMLSchema" xmlns:p="http://schemas.microsoft.com/office/2006/metadata/properties" xmlns:ns2="ffc38ccc-c895-4826-bc14-78646af82d35" xmlns:ns3="517fa415-bf89-4692-9dda-f0d5f46f97b6" targetNamespace="http://schemas.microsoft.com/office/2006/metadata/properties" ma:root="true" ma:fieldsID="b4eeb7e8f5a99228feb5cf5c135be4e0" ns2:_="" ns3:_="">
    <xsd:import namespace="ffc38ccc-c895-4826-bc14-78646af82d35"/>
    <xsd:import namespace="517fa415-bf89-4692-9dda-f0d5f46f97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38ccc-c895-4826-bc14-78646af82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fa415-bf89-4692-9dda-f0d5f46f97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99D093-7D8B-4BE8-BEEE-7ADE3D712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B78222-46CB-400D-9F45-2916BBAA3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c38ccc-c895-4826-bc14-78646af82d35"/>
    <ds:schemaRef ds:uri="517fa415-bf89-4692-9dda-f0d5f46f9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18551D-E05C-4FC8-A982-3E7513F422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OE 20210504-00279 EPIS</vt:lpstr>
      <vt:lpstr>'OE 20210504-00279 EPIS'!Área_de_impresión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Bueno Jiménez, María Jesús</dc:creator>
  <cp:lastModifiedBy>Miguel Amez Herrero</cp:lastModifiedBy>
  <dcterms:created xsi:type="dcterms:W3CDTF">2018-04-25T16:54:45Z</dcterms:created>
  <dcterms:modified xsi:type="dcterms:W3CDTF">2021-09-09T13:01:12Z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0x0101000D8F7DBADC165D4CAF5EE16D9DC901EE</vt:lpwstr>
  </property>
</Properties>
</file>