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ef\Unidad de Compras y Contratación\Expedientes\Mayores\2022\Abiertos\20211110-00725 SERVICIOS SOPORTE ACTIVIDADES EN LOS SISTEMAS DE AUTOMATIZACIÓN\2_Pliegos\"/>
    </mc:Choice>
  </mc:AlternateContent>
  <xr:revisionPtr revIDLastSave="0" documentId="13_ncr:1_{D5C57CF7-5EF4-418E-99B3-630469EB0838}" xr6:coauthVersionLast="46" xr6:coauthVersionMax="46" xr10:uidLastSave="{00000000-0000-0000-0000-000000000000}"/>
  <bookViews>
    <workbookView xWindow="-120" yWindow="-120" windowWidth="29040" windowHeight="15840" xr2:uid="{00000000-000D-0000-FFFF-FFFF00000000}"/>
  </bookViews>
  <sheets>
    <sheet name="OE 20211110-00725" sheetId="4" r:id="rId1"/>
  </sheets>
  <definedNames>
    <definedName name="_xlnm.Print_Area" localSheetId="0">'OE 20211110-00725'!$A$1:$F$9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 l="1"/>
  <c r="F14" i="4"/>
  <c r="F12" i="4"/>
  <c r="F10" i="4"/>
  <c r="F13" i="4"/>
  <c r="H28" i="4"/>
  <c r="H26" i="4"/>
  <c r="H14" i="4"/>
  <c r="H10" i="4"/>
  <c r="H11" i="4"/>
  <c r="H12" i="4"/>
  <c r="H13" i="4"/>
  <c r="H22" i="4"/>
  <c r="H24" i="4"/>
  <c r="H20" i="4"/>
</calcChain>
</file>

<file path=xl/sharedStrings.xml><?xml version="1.0" encoding="utf-8"?>
<sst xmlns="http://schemas.openxmlformats.org/spreadsheetml/2006/main" count="25" uniqueCount="25">
  <si>
    <t>PROVEEDOR:</t>
  </si>
  <si>
    <t xml:space="preserve">CUADRO DE PRECIOS </t>
  </si>
  <si>
    <t>Fecha, firma y sello del proveedor:</t>
  </si>
  <si>
    <t>Precio total máximo
(IVA no incluido)</t>
  </si>
  <si>
    <t>Precio unitario ofertado
(IVA no incluido)</t>
  </si>
  <si>
    <t>Precio total ofertado
(IVA no incluido)</t>
  </si>
  <si>
    <t>Importe total ofertado
(IVA no INCLUIDO)</t>
  </si>
  <si>
    <t>Importe total ofertado
(IVA incluido)</t>
  </si>
  <si>
    <t>Alcance</t>
  </si>
  <si>
    <t>Presupuesto máximo licitación
(IVA no INCLUIDO)</t>
  </si>
  <si>
    <t>OFERTA ECONÓMICA EXPEDIENTE 20211110-00725</t>
  </si>
  <si>
    <t>* Se trata de una partida alzada que no puede ser sujeta a baja económica. 
De conformidad con el apartado 11.3 del cálculo para la consideración de presunción de temeridad de la oferta no tendrá en cuenta las partidas alzadas establecidas en el modelo de oferta económica.</t>
  </si>
  <si>
    <t>Importe oferta a efectos comparativos para la adjudicación del contrato</t>
  </si>
  <si>
    <t>Unidades (Meses)</t>
  </si>
  <si>
    <t>Importe máximo
(IVA no incluido)</t>
  </si>
  <si>
    <t>Gastos directos (desplazamientos, alojamiento, dietas, etc.) *</t>
  </si>
  <si>
    <r>
      <rPr>
        <b/>
        <i/>
        <u/>
        <sz val="10"/>
        <color theme="3"/>
        <rFont val="Calibri"/>
        <family val="2"/>
        <scheme val="minor"/>
      </rPr>
      <t>INSTRUCCIONES</t>
    </r>
    <r>
      <rPr>
        <b/>
        <i/>
        <sz val="10"/>
        <color theme="3"/>
        <rFont val="Calibri"/>
        <family val="2"/>
        <scheme val="minor"/>
      </rPr>
      <t>: SE RUEGA RELLENAR ÚNICAMENTE LA CELDA EN AMARILLO DE LA COLUMNA "G" CON EL PRECIO UNITARIO OFERTADO, ADEMÁS DEL NOMBRE DEL PROVEEDOR EN EL CUADRO SUPERIOR Y LA FECHA, FIRMA Y SELLO EN EL CUADRO INFERIOR</t>
    </r>
  </si>
  <si>
    <t>Presupuesto máximo de licitación a efectos comparativos para la adjudicación del contrato</t>
  </si>
  <si>
    <t xml:space="preserve">  - TIPO SAFETY</t>
  </si>
  <si>
    <t xml:space="preserve"> - TIPO SPV</t>
  </si>
  <si>
    <t xml:space="preserve"> - TIPO POS TWR</t>
  </si>
  <si>
    <r>
      <t xml:space="preserve"> </t>
    </r>
    <r>
      <rPr>
        <b/>
        <sz val="11"/>
        <rFont val="Calibri"/>
        <family val="2"/>
        <scheme val="minor"/>
      </rPr>
      <t>- TIPO INST</t>
    </r>
  </si>
  <si>
    <r>
      <t xml:space="preserve"> </t>
    </r>
    <r>
      <rPr>
        <b/>
        <sz val="11"/>
        <rFont val="Calibri"/>
        <family val="2"/>
        <scheme val="minor"/>
      </rPr>
      <t>- TIPO TPV/POS</t>
    </r>
  </si>
  <si>
    <t>Tareas / Actividades</t>
  </si>
  <si>
    <r>
      <t xml:space="preserve">Soporte SACTA, COMETA e ÍCARO.
Elaboración de informes mensuales.
</t>
    </r>
    <r>
      <rPr>
        <sz val="11"/>
        <rFont val="Calibri"/>
        <family val="2"/>
        <scheme val="minor"/>
      </rPr>
      <t xml:space="preserve">
(se entregará un único informe conjunto cada mes que incluya cada una de las actividades del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</si>
</sst>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1"/>
      <color indexed="8"/>
      <name val="Calibri"/>
      <family val="2"/>
    </font>
    <font>
      <b/>
      <sz val="16"/>
      <color theme="1"/>
      <name val="Calibri"/>
      <family val="2"/>
      <scheme val="minor"/>
    </font>
    <font>
      <b/>
      <sz val="11"/>
      <color theme="1"/>
      <name val="Calibri"/>
      <family val="2"/>
    </font>
    <font>
      <sz val="11"/>
      <color theme="1"/>
      <name val="Calibri"/>
      <family val="2"/>
      <scheme val="minor"/>
    </font>
    <font>
      <b/>
      <i/>
      <sz val="10"/>
      <color theme="3"/>
      <name val="Calibri"/>
      <family val="2"/>
      <scheme val="minor"/>
    </font>
    <font>
      <b/>
      <i/>
      <u/>
      <sz val="10"/>
      <color theme="3"/>
      <name val="Calibri"/>
      <family val="2"/>
      <scheme val="minor"/>
    </font>
    <font>
      <sz val="8"/>
      <name val="Calibri"/>
      <family val="2"/>
      <scheme val="minor"/>
    </font>
    <font>
      <b/>
      <sz val="11"/>
      <name val="Calibri"/>
      <family val="2"/>
      <scheme val="minor"/>
    </font>
    <font>
      <sz val="11"/>
      <name val="Calibri"/>
      <family val="2"/>
      <scheme val="minor"/>
    </font>
    <font>
      <b/>
      <sz val="11"/>
      <color theme="0"/>
      <name val="Calibri"/>
      <family val="2"/>
      <scheme val="minor"/>
    </font>
    <font>
      <i/>
      <sz val="11"/>
      <color theme="1"/>
      <name val="Calibri"/>
      <family val="2"/>
      <scheme val="minor"/>
    </font>
    <font>
      <b/>
      <u/>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BF8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50">
    <xf numFmtId="0" fontId="0" fillId="0" borderId="0" xfId="0"/>
    <xf numFmtId="164" fontId="0" fillId="3"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horizontal="right"/>
    </xf>
    <xf numFmtId="0" fontId="0" fillId="0" borderId="0" xfId="0" applyAlignment="1" applyProtection="1"/>
    <xf numFmtId="0" fontId="1"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164" fontId="0" fillId="0" borderId="0"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4" borderId="0" xfId="0" applyFill="1" applyBorder="1" applyProtection="1"/>
    <xf numFmtId="0" fontId="1" fillId="2" borderId="3" xfId="0" applyFont="1" applyFill="1" applyBorder="1" applyAlignment="1" applyProtection="1">
      <alignment horizontal="center" vertical="center"/>
    </xf>
    <xf numFmtId="44" fontId="1" fillId="4" borderId="1" xfId="1" applyFont="1" applyFill="1" applyBorder="1" applyAlignment="1" applyProtection="1">
      <alignment vertical="center"/>
    </xf>
    <xf numFmtId="0" fontId="0" fillId="0" borderId="0" xfId="0" applyAlignment="1" applyProtection="1">
      <alignment horizontal="center"/>
    </xf>
    <xf numFmtId="0" fontId="1" fillId="4" borderId="1" xfId="0" applyFont="1" applyFill="1" applyBorder="1" applyAlignment="1" applyProtection="1">
      <alignment horizontal="center" vertical="center" wrapText="1"/>
    </xf>
    <xf numFmtId="0" fontId="7" fillId="4" borderId="0" xfId="0" applyFont="1" applyFill="1" applyAlignment="1" applyProtection="1">
      <alignment vertical="center" wrapText="1"/>
    </xf>
    <xf numFmtId="44" fontId="5" fillId="4" borderId="1" xfId="0" applyNumberFormat="1" applyFont="1" applyFill="1" applyBorder="1" applyAlignment="1" applyProtection="1">
      <alignment vertical="center" wrapText="1"/>
    </xf>
    <xf numFmtId="44" fontId="0" fillId="4" borderId="1" xfId="1" applyFont="1" applyFill="1" applyBorder="1" applyAlignment="1" applyProtection="1">
      <alignment vertical="center"/>
    </xf>
    <xf numFmtId="0" fontId="10" fillId="4" borderId="1" xfId="0" applyFont="1" applyFill="1" applyBorder="1" applyAlignment="1" applyProtection="1">
      <alignment horizontal="center" vertical="center" wrapText="1"/>
    </xf>
    <xf numFmtId="44" fontId="1" fillId="4" borderId="0" xfId="1" applyFont="1" applyFill="1" applyBorder="1" applyAlignment="1" applyProtection="1">
      <alignment vertical="center"/>
    </xf>
    <xf numFmtId="44" fontId="12" fillId="6" borderId="1" xfId="1" applyFont="1" applyFill="1" applyBorder="1" applyAlignment="1" applyProtection="1">
      <alignment vertical="center"/>
    </xf>
    <xf numFmtId="164" fontId="0" fillId="0" borderId="1" xfId="0" applyNumberFormat="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xf>
    <xf numFmtId="164" fontId="1" fillId="4" borderId="1" xfId="1" applyNumberFormat="1" applyFont="1" applyFill="1" applyBorder="1" applyAlignment="1" applyProtection="1">
      <alignment vertical="center"/>
    </xf>
    <xf numFmtId="164" fontId="14" fillId="4" borderId="1" xfId="0" applyNumberFormat="1" applyFont="1" applyFill="1" applyBorder="1" applyAlignment="1" applyProtection="1">
      <alignment vertical="center" wrapText="1"/>
    </xf>
    <xf numFmtId="0" fontId="2" fillId="0" borderId="0" xfId="0" applyFont="1" applyAlignment="1" applyProtection="1">
      <alignment horizontal="center"/>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164" fontId="11" fillId="0" borderId="3" xfId="0" applyNumberFormat="1" applyFont="1" applyBorder="1" applyAlignment="1" applyProtection="1">
      <alignment horizontal="center" vertical="center"/>
    </xf>
    <xf numFmtId="164" fontId="11" fillId="0" borderId="5"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1" fillId="4" borderId="1" xfId="0" applyFont="1" applyFill="1" applyBorder="1" applyAlignment="1" applyProtection="1">
      <alignment horizontal="center" vertical="center"/>
      <protection locked="0"/>
    </xf>
    <xf numFmtId="0" fontId="10" fillId="7" borderId="2"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10" fillId="7" borderId="15" xfId="0" applyFont="1" applyFill="1" applyBorder="1" applyAlignment="1" applyProtection="1">
      <alignment horizontal="center" vertical="center" wrapText="1"/>
    </xf>
  </cellXfs>
  <cellStyles count="2">
    <cellStyle name="Moneda" xfId="1" builtinId="4"/>
    <cellStyle name="Normal" xfId="0" builtinId="0"/>
  </cellStyles>
  <dxfs count="4">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s>
  <tableStyles count="0" defaultTableStyle="TableStyleMedium2" defaultPivotStyle="PivotStyleLight16"/>
  <colors>
    <mruColors>
      <color rgb="FFBF8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293122</xdr:colOff>
      <xdr:row>1</xdr:row>
      <xdr:rowOff>101033</xdr:rowOff>
    </xdr:from>
    <xdr:to>
      <xdr:col>1</xdr:col>
      <xdr:colOff>1846682</xdr:colOff>
      <xdr:row>3</xdr:row>
      <xdr:rowOff>914</xdr:rowOff>
    </xdr:to>
    <xdr:pic>
      <xdr:nvPicPr>
        <xdr:cNvPr id="2" name="Imagen 1">
          <a:extLst>
            <a:ext uri="{FF2B5EF4-FFF2-40B4-BE49-F238E27FC236}">
              <a16:creationId xmlns:a16="http://schemas.microsoft.com/office/drawing/2014/main" id="{DE516596-3338-4358-BCD9-034AF9AED9E4}"/>
            </a:ext>
          </a:extLst>
        </xdr:cNvPr>
        <xdr:cNvPicPr>
          <a:picLocks noChangeAspect="1"/>
        </xdr:cNvPicPr>
      </xdr:nvPicPr>
      <xdr:blipFill>
        <a:blip xmlns:r="http://schemas.openxmlformats.org/officeDocument/2006/relationships" r:embed="rId1"/>
        <a:stretch>
          <a:fillRect/>
        </a:stretch>
      </xdr:blipFill>
      <xdr:spPr>
        <a:xfrm>
          <a:off x="1281908" y="282462"/>
          <a:ext cx="1553560" cy="317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3259-6408-41A1-9BB4-945294FDC336}">
  <sheetPr>
    <pageSetUpPr fitToPage="1"/>
  </sheetPr>
  <dimension ref="A1:T33"/>
  <sheetViews>
    <sheetView showGridLines="0" tabSelected="1" zoomScale="85" zoomScaleNormal="85" workbookViewId="0">
      <selection activeCell="C5" sqref="C5:H5"/>
    </sheetView>
  </sheetViews>
  <sheetFormatPr baseColWidth="10" defaultColWidth="0" defaultRowHeight="15" zeroHeight="1" x14ac:dyDescent="0.25"/>
  <cols>
    <col min="1" max="1" width="7.85546875" style="2" customWidth="1"/>
    <col min="2" max="2" width="38.28515625" style="2" customWidth="1"/>
    <col min="3" max="3" width="32.5703125" style="2" customWidth="1"/>
    <col min="4" max="4" width="31.140625" style="2" customWidth="1"/>
    <col min="5" max="5" width="21.5703125" style="2" customWidth="1"/>
    <col min="6" max="6" width="20.42578125" style="2" bestFit="1" customWidth="1"/>
    <col min="7" max="7" width="28" style="2" customWidth="1"/>
    <col min="8" max="8" width="31.140625" style="2" customWidth="1"/>
    <col min="9" max="9" width="7" style="2" customWidth="1"/>
    <col min="10" max="10" width="22.5703125" style="2" hidden="1" customWidth="1"/>
    <col min="11" max="11" width="4.5703125" style="2" hidden="1" customWidth="1"/>
    <col min="12" max="20" width="0" style="2" hidden="1" customWidth="1"/>
    <col min="21" max="16384" width="10.85546875" style="2" hidden="1"/>
  </cols>
  <sheetData>
    <row r="1" spans="2:13" x14ac:dyDescent="0.25"/>
    <row r="2" spans="2:13" x14ac:dyDescent="0.25">
      <c r="B2" s="13"/>
      <c r="C2" s="13"/>
      <c r="D2" s="13"/>
      <c r="E2" s="13"/>
      <c r="F2" s="13"/>
      <c r="G2" s="13"/>
    </row>
    <row r="3" spans="2:13" ht="18.75" x14ac:dyDescent="0.3">
      <c r="B3" s="26" t="s">
        <v>10</v>
      </c>
      <c r="C3" s="26"/>
      <c r="D3" s="26"/>
      <c r="E3" s="26"/>
      <c r="F3" s="26"/>
      <c r="G3" s="26"/>
      <c r="H3" s="26"/>
      <c r="I3" s="26"/>
    </row>
    <row r="4" spans="2:13" ht="18.75" x14ac:dyDescent="0.3">
      <c r="B4" s="3"/>
      <c r="C4" s="3"/>
      <c r="D4" s="3"/>
      <c r="E4" s="4"/>
      <c r="F4" s="4"/>
      <c r="G4" s="4"/>
    </row>
    <row r="5" spans="2:13" ht="33.6" customHeight="1" x14ac:dyDescent="0.25">
      <c r="B5" s="11" t="s">
        <v>0</v>
      </c>
      <c r="C5" s="46"/>
      <c r="D5" s="46"/>
      <c r="E5" s="46"/>
      <c r="F5" s="46"/>
      <c r="G5" s="46"/>
      <c r="H5" s="46"/>
    </row>
    <row r="6" spans="2:13" x14ac:dyDescent="0.25"/>
    <row r="7" spans="2:13" ht="29.25" customHeight="1" x14ac:dyDescent="0.25">
      <c r="B7" s="36" t="s">
        <v>1</v>
      </c>
      <c r="C7" s="37"/>
      <c r="D7" s="37"/>
      <c r="E7" s="37"/>
      <c r="F7" s="37"/>
      <c r="G7" s="37"/>
      <c r="H7" s="38"/>
    </row>
    <row r="8" spans="2:13" x14ac:dyDescent="0.25"/>
    <row r="9" spans="2:13" ht="51.95" customHeight="1" x14ac:dyDescent="0.25">
      <c r="B9" s="11" t="s">
        <v>8</v>
      </c>
      <c r="C9" s="11" t="s">
        <v>23</v>
      </c>
      <c r="D9" s="22" t="s">
        <v>13</v>
      </c>
      <c r="E9" s="23" t="s">
        <v>14</v>
      </c>
      <c r="F9" s="6" t="s">
        <v>3</v>
      </c>
      <c r="G9" s="5" t="s">
        <v>4</v>
      </c>
      <c r="H9" s="5" t="s">
        <v>5</v>
      </c>
    </row>
    <row r="10" spans="2:13" ht="118.5" customHeight="1" x14ac:dyDescent="0.25">
      <c r="B10" s="47" t="s">
        <v>24</v>
      </c>
      <c r="C10" s="14" t="s">
        <v>18</v>
      </c>
      <c r="D10" s="18">
        <v>12</v>
      </c>
      <c r="E10" s="21">
        <v>4106.6665999999996</v>
      </c>
      <c r="F10" s="21">
        <f>D10*E10</f>
        <v>49279.999199999991</v>
      </c>
      <c r="G10" s="1"/>
      <c r="H10" s="17">
        <f>G10*D10</f>
        <v>0</v>
      </c>
    </row>
    <row r="11" spans="2:13" ht="118.5" customHeight="1" x14ac:dyDescent="0.25">
      <c r="B11" s="48"/>
      <c r="C11" s="14" t="s">
        <v>19</v>
      </c>
      <c r="D11" s="18">
        <v>12</v>
      </c>
      <c r="E11" s="21">
        <v>6013.3333300000004</v>
      </c>
      <c r="F11" s="21">
        <f t="shared" ref="F11:F14" si="0">D11*E11</f>
        <v>72159.999960000001</v>
      </c>
      <c r="G11" s="1"/>
      <c r="H11" s="17">
        <f t="shared" ref="H11:H14" si="1">G11*D11</f>
        <v>0</v>
      </c>
    </row>
    <row r="12" spans="2:13" ht="118.5" customHeight="1" x14ac:dyDescent="0.25">
      <c r="B12" s="48"/>
      <c r="C12" s="14" t="s">
        <v>20</v>
      </c>
      <c r="D12" s="18">
        <v>12</v>
      </c>
      <c r="E12" s="21">
        <v>4840</v>
      </c>
      <c r="F12" s="21">
        <f t="shared" si="0"/>
        <v>58080</v>
      </c>
      <c r="G12" s="1"/>
      <c r="H12" s="17">
        <f t="shared" si="1"/>
        <v>0</v>
      </c>
    </row>
    <row r="13" spans="2:13" ht="118.5" customHeight="1" x14ac:dyDescent="0.25">
      <c r="B13" s="48"/>
      <c r="C13" s="14" t="s">
        <v>21</v>
      </c>
      <c r="D13" s="18">
        <v>12</v>
      </c>
      <c r="E13" s="21">
        <v>4253.3333000000002</v>
      </c>
      <c r="F13" s="21">
        <f t="shared" si="0"/>
        <v>51039.999600000003</v>
      </c>
      <c r="G13" s="1"/>
      <c r="H13" s="17">
        <f t="shared" si="1"/>
        <v>0</v>
      </c>
    </row>
    <row r="14" spans="2:13" ht="118.5" customHeight="1" x14ac:dyDescent="0.25">
      <c r="B14" s="49"/>
      <c r="C14" s="14" t="s">
        <v>22</v>
      </c>
      <c r="D14" s="18">
        <v>7</v>
      </c>
      <c r="E14" s="21">
        <v>8297.1428570000007</v>
      </c>
      <c r="F14" s="21">
        <f t="shared" si="0"/>
        <v>58079.999999000007</v>
      </c>
      <c r="G14" s="1"/>
      <c r="H14" s="17">
        <f t="shared" si="1"/>
        <v>0</v>
      </c>
    </row>
    <row r="15" spans="2:13" ht="42.75" customHeight="1" x14ac:dyDescent="0.25">
      <c r="B15" s="43" t="s">
        <v>15</v>
      </c>
      <c r="C15" s="44"/>
      <c r="D15" s="40">
        <v>16360</v>
      </c>
      <c r="E15" s="41"/>
      <c r="F15" s="41"/>
      <c r="G15" s="41"/>
      <c r="H15" s="42"/>
    </row>
    <row r="16" spans="2:13" ht="15.95" customHeight="1" x14ac:dyDescent="0.25">
      <c r="B16" s="7"/>
      <c r="C16" s="7"/>
      <c r="D16" s="7"/>
      <c r="E16" s="7"/>
      <c r="F16" s="8"/>
      <c r="G16" s="8"/>
      <c r="H16" s="8"/>
      <c r="I16" s="8"/>
      <c r="J16" s="8"/>
      <c r="K16" s="8"/>
      <c r="L16" s="8"/>
      <c r="M16" s="8"/>
    </row>
    <row r="17" spans="2:13" ht="42" customHeight="1" x14ac:dyDescent="0.25">
      <c r="B17" s="45" t="s">
        <v>11</v>
      </c>
      <c r="C17" s="45"/>
      <c r="D17" s="45"/>
      <c r="E17" s="45"/>
      <c r="F17" s="45"/>
      <c r="G17" s="45"/>
      <c r="H17" s="45"/>
      <c r="I17" s="8"/>
      <c r="J17" s="8"/>
      <c r="K17" s="8"/>
      <c r="L17" s="8"/>
      <c r="M17" s="8"/>
    </row>
    <row r="18" spans="2:13" ht="31.5" customHeight="1" x14ac:dyDescent="0.25">
      <c r="B18" s="39" t="s">
        <v>16</v>
      </c>
      <c r="C18" s="39"/>
      <c r="D18" s="39"/>
      <c r="E18" s="39"/>
      <c r="F18" s="39"/>
      <c r="G18" s="39"/>
      <c r="H18" s="39"/>
      <c r="I18" s="15"/>
      <c r="J18" s="15"/>
      <c r="K18" s="8"/>
      <c r="L18" s="8"/>
      <c r="M18" s="8"/>
    </row>
    <row r="19" spans="2:13" ht="16.5" customHeight="1" x14ac:dyDescent="0.25">
      <c r="B19" s="7"/>
      <c r="C19" s="7"/>
      <c r="D19" s="7"/>
      <c r="E19" s="7"/>
      <c r="F19" s="8"/>
      <c r="G19" s="8"/>
      <c r="H19" s="8"/>
      <c r="I19" s="8"/>
      <c r="J19" s="8"/>
      <c r="K19" s="8"/>
      <c r="L19" s="8"/>
      <c r="M19" s="8"/>
    </row>
    <row r="20" spans="2:13" ht="53.25" customHeight="1" x14ac:dyDescent="0.25">
      <c r="B20" s="27" t="s">
        <v>2</v>
      </c>
      <c r="C20" s="28"/>
      <c r="D20" s="28"/>
      <c r="E20" s="29"/>
      <c r="F20" s="10"/>
      <c r="G20" s="9" t="s">
        <v>12</v>
      </c>
      <c r="H20" s="12">
        <f>SUM(H10:H14)</f>
        <v>0</v>
      </c>
    </row>
    <row r="21" spans="2:13" ht="13.5" customHeight="1" x14ac:dyDescent="0.25">
      <c r="B21" s="30"/>
      <c r="C21" s="31"/>
      <c r="D21" s="31"/>
      <c r="E21" s="32"/>
      <c r="F21" s="10"/>
      <c r="G21" s="10"/>
      <c r="H21" s="19"/>
    </row>
    <row r="22" spans="2:13" ht="53.25" customHeight="1" x14ac:dyDescent="0.25">
      <c r="B22" s="30"/>
      <c r="C22" s="31"/>
      <c r="D22" s="31"/>
      <c r="E22" s="32"/>
      <c r="F22" s="10"/>
      <c r="G22" s="9" t="s">
        <v>6</v>
      </c>
      <c r="H22" s="20">
        <f>SUM(H10:H14)+D15</f>
        <v>16360</v>
      </c>
    </row>
    <row r="23" spans="2:13" ht="13.5" customHeight="1" x14ac:dyDescent="0.25">
      <c r="B23" s="30"/>
      <c r="C23" s="31"/>
      <c r="D23" s="31"/>
      <c r="E23" s="32"/>
      <c r="F23" s="10"/>
    </row>
    <row r="24" spans="2:13" ht="53.25" customHeight="1" x14ac:dyDescent="0.25">
      <c r="B24" s="30"/>
      <c r="C24" s="31"/>
      <c r="D24" s="31"/>
      <c r="E24" s="32"/>
      <c r="F24" s="10"/>
      <c r="G24" s="9" t="s">
        <v>7</v>
      </c>
      <c r="H24" s="16">
        <f>SUM(H22*1.21)</f>
        <v>19795.599999999999</v>
      </c>
    </row>
    <row r="25" spans="2:13" ht="13.5" customHeight="1" x14ac:dyDescent="0.25">
      <c r="B25" s="30"/>
      <c r="C25" s="31"/>
      <c r="D25" s="31"/>
      <c r="E25" s="32"/>
      <c r="F25" s="10"/>
    </row>
    <row r="26" spans="2:13" ht="53.25" customHeight="1" x14ac:dyDescent="0.25">
      <c r="B26" s="30"/>
      <c r="C26" s="31"/>
      <c r="D26" s="31"/>
      <c r="E26" s="32"/>
      <c r="F26" s="10"/>
      <c r="G26" s="9" t="s">
        <v>17</v>
      </c>
      <c r="H26" s="24">
        <f>SUM(F10:F14)</f>
        <v>288639.99875900004</v>
      </c>
    </row>
    <row r="27" spans="2:13" ht="13.5" customHeight="1" x14ac:dyDescent="0.25">
      <c r="B27" s="30"/>
      <c r="C27" s="31"/>
      <c r="D27" s="31"/>
      <c r="E27" s="32"/>
      <c r="F27" s="10"/>
    </row>
    <row r="28" spans="2:13" ht="53.25" customHeight="1" x14ac:dyDescent="0.25">
      <c r="B28" s="33"/>
      <c r="C28" s="34"/>
      <c r="D28" s="34"/>
      <c r="E28" s="35"/>
      <c r="F28" s="10"/>
      <c r="G28" s="9" t="s">
        <v>9</v>
      </c>
      <c r="H28" s="25">
        <f>+SUM(F10:F14)+D15</f>
        <v>304999.99875900004</v>
      </c>
    </row>
    <row r="29" spans="2:13" x14ac:dyDescent="0.25">
      <c r="F29" s="10"/>
      <c r="G29" s="10"/>
    </row>
    <row r="30" spans="2:13" hidden="1" x14ac:dyDescent="0.25">
      <c r="F30" s="10"/>
      <c r="G30" s="10"/>
    </row>
    <row r="31" spans="2:13" hidden="1" x14ac:dyDescent="0.25">
      <c r="F31" s="10"/>
      <c r="G31" s="10"/>
    </row>
    <row r="32" spans="2:13" hidden="1" x14ac:dyDescent="0.25">
      <c r="F32" s="10"/>
      <c r="G32" s="10"/>
    </row>
    <row r="33" spans="6:7" hidden="1" x14ac:dyDescent="0.25">
      <c r="F33" s="10"/>
      <c r="G33" s="10"/>
    </row>
  </sheetData>
  <sheetProtection algorithmName="SHA-512" hashValue="Mkei5u6bwr3b5StBMJnE3ZOFmx0ZJUQ9KZE38Uy4A+tSvV3xfiQVwcnpAKRasBsaQuM94x9IjsvI6pJbnjLPpg==" saltValue="LOo2U6Fg/7+X0k7iT8n/6w==" spinCount="100000" sheet="1" objects="1" scenarios="1"/>
  <mergeCells count="9">
    <mergeCell ref="B3:I3"/>
    <mergeCell ref="B20:E28"/>
    <mergeCell ref="B7:H7"/>
    <mergeCell ref="B18:H18"/>
    <mergeCell ref="D15:H15"/>
    <mergeCell ref="B15:C15"/>
    <mergeCell ref="B17:H17"/>
    <mergeCell ref="C5:H5"/>
    <mergeCell ref="B10:B14"/>
  </mergeCells>
  <phoneticPr fontId="9" type="noConversion"/>
  <conditionalFormatting sqref="H21">
    <cfRule type="expression" dxfId="3" priority="11">
      <formula>H21&gt;H29</formula>
    </cfRule>
  </conditionalFormatting>
  <conditionalFormatting sqref="H10:H14">
    <cfRule type="expression" dxfId="2" priority="15">
      <formula>H10&gt;F10</formula>
    </cfRule>
  </conditionalFormatting>
  <conditionalFormatting sqref="H22">
    <cfRule type="expression" dxfId="1" priority="17">
      <formula>H22&gt;H28</formula>
    </cfRule>
  </conditionalFormatting>
  <conditionalFormatting sqref="H20">
    <cfRule type="expression" dxfId="0" priority="2">
      <formula>H20&gt;H24</formula>
    </cfRule>
  </conditionalFormatting>
  <pageMargins left="0.7" right="0.7" top="0.75" bottom="0.75" header="0.3" footer="0.3"/>
  <pageSetup paperSize="9"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8F7DBADC165D4CAF5EE16D9DC901EE" ma:contentTypeVersion="6" ma:contentTypeDescription="Crear nuevo documento." ma:contentTypeScope="" ma:versionID="a52807fb9e16bfbbda0192c1b44b34c8">
  <xsd:schema xmlns:xsd="http://www.w3.org/2001/XMLSchema" xmlns:xs="http://www.w3.org/2001/XMLSchema" xmlns:p="http://schemas.microsoft.com/office/2006/metadata/properties" xmlns:ns2="ffc38ccc-c895-4826-bc14-78646af82d35" xmlns:ns3="517fa415-bf89-4692-9dda-f0d5f46f97b6" targetNamespace="http://schemas.microsoft.com/office/2006/metadata/properties" ma:root="true" ma:fieldsID="b4eeb7e8f5a99228feb5cf5c135be4e0" ns2:_="" ns3:_="">
    <xsd:import namespace="ffc38ccc-c895-4826-bc14-78646af82d35"/>
    <xsd:import namespace="517fa415-bf89-4692-9dda-f0d5f46f97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38ccc-c895-4826-bc14-78646af82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7fa415-bf89-4692-9dda-f0d5f46f97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99D093-7D8B-4BE8-BEEE-7ADE3D7127EA}">
  <ds:schemaRefs>
    <ds:schemaRef ds:uri="http://schemas.microsoft.com/sharepoint/v3/contenttype/forms"/>
  </ds:schemaRefs>
</ds:datastoreItem>
</file>

<file path=customXml/itemProps2.xml><?xml version="1.0" encoding="utf-8"?>
<ds:datastoreItem xmlns:ds="http://schemas.openxmlformats.org/officeDocument/2006/customXml" ds:itemID="{68B78222-46CB-400D-9F45-2916BBAA3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38ccc-c895-4826-bc14-78646af82d35"/>
    <ds:schemaRef ds:uri="517fa415-bf89-4692-9dda-f0d5f46f9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18551D-E05C-4FC8-A982-3E7513F422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OE 20211110-00725</vt:lpstr>
      <vt:lpstr>'OE 20211110-00725'!Área_de_impresión</vt:lpstr>
    </vt:vector>
  </TitlesOfParts>
  <Company>INECO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Bueno Jiménez, María Jesús</dc:creator>
  <cp:lastModifiedBy>Miguel Amez Herrero</cp:lastModifiedBy>
  <dcterms:created xsi:type="dcterms:W3CDTF">2018-04-25T16:54:45Z</dcterms:created>
  <dcterms:modified xsi:type="dcterms:W3CDTF">2022-01-24T11:56:25Z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0x0101000D8F7DBADC165D4CAF5EE16D9DC901EE</vt:lpwstr>
  </property>
</Properties>
</file>